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结果统计表" sheetId="1" r:id="rId1"/>
    <sheet name="废标包统计" sheetId="2" r:id="rId2"/>
    <sheet name="Sheet3" sheetId="3" r:id="rId3"/>
  </sheets>
  <definedNames>
    <definedName name="_xlnm._FilterDatabase" localSheetId="0" hidden="1">结果统计表!$A$1:$N$428</definedName>
    <definedName name="_xlnm._FilterDatabase" localSheetId="2" hidden="1">Sheet3!#REF!</definedName>
  </definedNames>
  <calcPr calcId="144525"/>
</workbook>
</file>

<file path=xl/sharedStrings.xml><?xml version="1.0" encoding="utf-8"?>
<sst xmlns="http://schemas.openxmlformats.org/spreadsheetml/2006/main" count="3091" uniqueCount="899">
  <si>
    <t>包号</t>
  </si>
  <si>
    <t>产品名称</t>
  </si>
  <si>
    <t>中标人</t>
  </si>
  <si>
    <t>是否牵头机构</t>
  </si>
  <si>
    <t>联系人</t>
  </si>
  <si>
    <t>联系方式</t>
  </si>
  <si>
    <t>地址</t>
  </si>
  <si>
    <t>中标金额（元/批次）</t>
  </si>
  <si>
    <t>批次数</t>
  </si>
  <si>
    <t>总金额</t>
  </si>
  <si>
    <t>总批次</t>
  </si>
  <si>
    <t>补助金额</t>
  </si>
  <si>
    <t>合同金额</t>
  </si>
  <si>
    <t>服务费金额</t>
  </si>
  <si>
    <t>1-1</t>
  </si>
  <si>
    <t>塑胶玩具</t>
  </si>
  <si>
    <t>福建省产品质量检验研究院</t>
  </si>
  <si>
    <t>余汇</t>
  </si>
  <si>
    <t>福建省福州市鼓楼区杨桥西路山头角121号</t>
  </si>
  <si>
    <t>1-2</t>
  </si>
  <si>
    <t>广州质量监督检测研究院</t>
  </si>
  <si>
    <t>陈铭名</t>
  </si>
  <si>
    <t>广东省广州市番禺区石楼潮田工业区珠江路1-2号广州质量监督检测研究院综合楼819</t>
  </si>
  <si>
    <t>1-3</t>
  </si>
  <si>
    <t>上海市质量监督检验技术研究院</t>
  </si>
  <si>
    <t>是</t>
  </si>
  <si>
    <t>狄青</t>
  </si>
  <si>
    <t>上海市闵行区江月路900号</t>
  </si>
  <si>
    <t>1-4</t>
  </si>
  <si>
    <t>1-5</t>
  </si>
  <si>
    <t>广东产品质量监督检验研究院</t>
  </si>
  <si>
    <t>黄锐洲</t>
  </si>
  <si>
    <t>广州市黄埔区科学大道10号</t>
  </si>
  <si>
    <t>2-1</t>
  </si>
  <si>
    <t>玩具（塑胶玩具除外）</t>
  </si>
  <si>
    <t>2-2</t>
  </si>
  <si>
    <t>2-3</t>
  </si>
  <si>
    <t>2-4</t>
  </si>
  <si>
    <t>3-1</t>
  </si>
  <si>
    <t>学生文具</t>
  </si>
  <si>
    <t>宁波市产品食品质量检验研究院（宁波市纤维检验所）（国家文教用品质量监督检验中心）</t>
  </si>
  <si>
    <t>应立峰</t>
  </si>
  <si>
    <t>宁波市高新区江南路1588号D座</t>
  </si>
  <si>
    <t>3-2</t>
  </si>
  <si>
    <t>3-3</t>
  </si>
  <si>
    <t>3-4</t>
  </si>
  <si>
    <t>3-5</t>
  </si>
  <si>
    <t>4-1</t>
  </si>
  <si>
    <t>旅行箱包</t>
  </si>
  <si>
    <t>浙江方圆检测集团股份有限公司（国家皮革质量监督检验中心（浙江））</t>
  </si>
  <si>
    <t>郑勇伟</t>
  </si>
  <si>
    <t>浙江省杭州市江干区下沙路300号</t>
  </si>
  <si>
    <t>4-2</t>
  </si>
  <si>
    <t>广州检验检测认证集团有限公司</t>
  </si>
  <si>
    <t>高晓艳</t>
  </si>
  <si>
    <t>广东省广州市番禺区石楼镇潮田工业区珠江路1-2号</t>
  </si>
  <si>
    <t>4-3</t>
  </si>
  <si>
    <t>5-1</t>
  </si>
  <si>
    <t>冲锋衣</t>
  </si>
  <si>
    <t>福建省纤维检验中心（国家纺织服装产品质量监督检验中心（福建））</t>
  </si>
  <si>
    <t>许龚彦</t>
  </si>
  <si>
    <t>福建省福州市仓山区照屿路17号</t>
  </si>
  <si>
    <t>5-2</t>
  </si>
  <si>
    <t>中纺协（北京）检验技术服务有限公司（国家生态及功能纺织品服装质量监督检验中心/中国纺织工业联合会检测中心）</t>
  </si>
  <si>
    <t>张焕</t>
  </si>
  <si>
    <t>北京市朝阳区东四环中路41号嘉泰国际大厦A座1519室</t>
  </si>
  <si>
    <t>6-1</t>
  </si>
  <si>
    <t>运动头盔</t>
  </si>
  <si>
    <t>佛山市质量计量监督检测中心</t>
  </si>
  <si>
    <t>肖振聪</t>
  </si>
  <si>
    <t>广东省佛山市南海区狮山镇科技西路2号</t>
  </si>
  <si>
    <t>6-2</t>
  </si>
  <si>
    <t>河北省产品质量监督检验研究院（国家体育用品质量监督检验中心）</t>
  </si>
  <si>
    <t>黄悦</t>
  </si>
  <si>
    <t>河北省石家庄市鹿泉区上庄镇上庄大街1号5栋</t>
  </si>
  <si>
    <t>7-1</t>
  </si>
  <si>
    <t>童鞋</t>
  </si>
  <si>
    <t>温州市质量技术检测科学研究院（国家鞋类质量监督检验中心（温州））</t>
  </si>
  <si>
    <t>郑国华</t>
  </si>
  <si>
    <t>温州市鹿城区中国鞋都十一号地块质检大楼1010</t>
  </si>
  <si>
    <t>7-2</t>
  </si>
  <si>
    <t>7-3</t>
  </si>
  <si>
    <t>7-4</t>
  </si>
  <si>
    <t>8-1</t>
  </si>
  <si>
    <t>儿童及婴幼儿服装</t>
  </si>
  <si>
    <t>8-2</t>
  </si>
  <si>
    <t>浙江省轻工业品质量检验研究院（国家纺织服装产品质量监督检验中心（浙江））</t>
  </si>
  <si>
    <t>金环</t>
  </si>
  <si>
    <t>杭州市江干区下沙路300号6号楼606室</t>
  </si>
  <si>
    <t>8-3</t>
  </si>
  <si>
    <t>8-4</t>
  </si>
  <si>
    <t>杭州市质量技术监督检测院</t>
  </si>
  <si>
    <t>钟浩</t>
  </si>
  <si>
    <t>杭州市江干区九环路50号</t>
  </si>
  <si>
    <t>8-5</t>
  </si>
  <si>
    <t>9-1</t>
  </si>
  <si>
    <t>童车</t>
  </si>
  <si>
    <t>9-2</t>
  </si>
  <si>
    <t>威凯检测技术有限公司</t>
  </si>
  <si>
    <t>陈格格</t>
  </si>
  <si>
    <t>广州市萝岗区天泰一路3号</t>
  </si>
  <si>
    <t>9-3</t>
  </si>
  <si>
    <t>9-4</t>
  </si>
  <si>
    <t>10-1</t>
  </si>
  <si>
    <t>皮鞋</t>
  </si>
  <si>
    <t>10-2</t>
  </si>
  <si>
    <t>10-3</t>
  </si>
  <si>
    <t>11-1</t>
  </si>
  <si>
    <t>机动车儿童乘员用约束系统</t>
  </si>
  <si>
    <t>中汽研汽车检验中心（天津）有限公司（国家轿车质量监督检验中心）</t>
  </si>
  <si>
    <t>任念祖</t>
  </si>
  <si>
    <t>天津市东丽区先锋东路68号主楼503</t>
  </si>
  <si>
    <t>11-2</t>
  </si>
  <si>
    <t>中汽研汽车零部件检验中心（宁波）有限公司</t>
  </si>
  <si>
    <t>童优飞</t>
  </si>
  <si>
    <t>浙江省宁波市鄞州区投资创业中心金谷南路99号</t>
  </si>
  <si>
    <t>12-1</t>
  </si>
  <si>
    <t>休闲服装</t>
  </si>
  <si>
    <t>北京市产品质量监督检验院</t>
  </si>
  <si>
    <t>张利城</t>
  </si>
  <si>
    <t>12-2</t>
  </si>
  <si>
    <t>12-3</t>
  </si>
  <si>
    <t>深圳市计量质量检测研究院</t>
  </si>
  <si>
    <t>吴晓莹</t>
  </si>
  <si>
    <t>深圳市南山区西丽街道同发路4号</t>
  </si>
  <si>
    <t>12-4</t>
  </si>
  <si>
    <t>12-5</t>
  </si>
  <si>
    <t>13-1</t>
  </si>
  <si>
    <t>床上用品</t>
  </si>
  <si>
    <t>13-2</t>
  </si>
  <si>
    <t>13-3</t>
  </si>
  <si>
    <t>13-4</t>
  </si>
  <si>
    <t>14-1</t>
  </si>
  <si>
    <t>皮革服装</t>
  </si>
  <si>
    <t>14-2</t>
  </si>
  <si>
    <t>14-3</t>
  </si>
  <si>
    <t>15-1</t>
  </si>
  <si>
    <t>羽绒服装</t>
  </si>
  <si>
    <t>15-2</t>
  </si>
  <si>
    <t>15-3</t>
  </si>
  <si>
    <t>宁波市产品食品质量检验研究院（宁波市纤维检验所）</t>
  </si>
  <si>
    <t>16-1</t>
  </si>
  <si>
    <t>液晶显示器</t>
  </si>
  <si>
    <t>北京泰瑞特检测技术服务有限责任公司（国家广播电视产品质量监督检验中心）</t>
  </si>
  <si>
    <t>闫实</t>
  </si>
  <si>
    <t>北京市朝阳区酒仙桥北路乙七号</t>
  </si>
  <si>
    <t>16-2</t>
  </si>
  <si>
    <t>威凯检测技术有限公司（国家日用电器质量监督检验中心）</t>
  </si>
  <si>
    <t>17-1</t>
  </si>
  <si>
    <t>空气净化器</t>
  </si>
  <si>
    <t>17-2</t>
  </si>
  <si>
    <t>工业和信息化部电子第五研究所（国家通用电子元器件及产品质量监督检验中心）</t>
  </si>
  <si>
    <t>李秀芝</t>
  </si>
  <si>
    <t>广东省广州市天河区东莞庄路110号</t>
  </si>
  <si>
    <t>18-1</t>
  </si>
  <si>
    <t>皮肤及毛发护理器具</t>
  </si>
  <si>
    <t>浙江方圆检测集团股份有限公司(国家电器安全质量监督检验中心(浙江))</t>
  </si>
  <si>
    <t>18-2</t>
  </si>
  <si>
    <t>19-1</t>
  </si>
  <si>
    <t>电磁灶</t>
  </si>
  <si>
    <t>19-2</t>
  </si>
  <si>
    <t>19-3</t>
  </si>
  <si>
    <t>广东产品质量监督检验研究院（国家电器产品安全质量监督检验中心）</t>
  </si>
  <si>
    <t>20-1</t>
  </si>
  <si>
    <t>室内加热器</t>
  </si>
  <si>
    <t>浙江方圆检测集团股份有限公司（国家电器安全质量监督检验中心（浙江））</t>
  </si>
  <si>
    <t>20-2</t>
  </si>
  <si>
    <t>21-1</t>
  </si>
  <si>
    <t>电热水壶</t>
  </si>
  <si>
    <t>21-2</t>
  </si>
  <si>
    <t>22-1</t>
  </si>
  <si>
    <t>电源适配器</t>
  </si>
  <si>
    <t>22-2</t>
  </si>
  <si>
    <t>22-3</t>
  </si>
  <si>
    <t>22-4</t>
  </si>
  <si>
    <t>23-1</t>
  </si>
  <si>
    <t>电热毯</t>
  </si>
  <si>
    <t>23-2</t>
  </si>
  <si>
    <t>23-3</t>
  </si>
  <si>
    <t>中家院（北京）检测认证有限公司（国家家用电器质量监督检验中心）</t>
  </si>
  <si>
    <t>张璟琳</t>
  </si>
  <si>
    <t>北京市大兴区博兴八路三号</t>
  </si>
  <si>
    <t>24-1</t>
  </si>
  <si>
    <t>电热暖手器</t>
  </si>
  <si>
    <t>（宁波市产品食品质量检验研究院（宁波市纤维检验所））</t>
  </si>
  <si>
    <t>24-2</t>
  </si>
  <si>
    <t>25-1</t>
  </si>
  <si>
    <t>移动电源</t>
  </si>
  <si>
    <t>25-2</t>
  </si>
  <si>
    <t>25-3</t>
  </si>
  <si>
    <t>26-1</t>
  </si>
  <si>
    <t>按摩器具</t>
  </si>
  <si>
    <t>26-2</t>
  </si>
  <si>
    <t>26-3</t>
  </si>
  <si>
    <t>27-1</t>
  </si>
  <si>
    <t>吸油烟机</t>
  </si>
  <si>
    <t>27-2</t>
  </si>
  <si>
    <t>28-1</t>
  </si>
  <si>
    <t>家用电动洗衣机</t>
  </si>
  <si>
    <t>28-2</t>
  </si>
  <si>
    <t>28-3</t>
  </si>
  <si>
    <t>29-1</t>
  </si>
  <si>
    <t>电烤箱及烘烤器具</t>
  </si>
  <si>
    <t>29-2</t>
  </si>
  <si>
    <t>30-1</t>
  </si>
  <si>
    <t>储水式电热水器</t>
  </si>
  <si>
    <t>30-2</t>
  </si>
  <si>
    <t>30-3</t>
  </si>
  <si>
    <t>31-1</t>
  </si>
  <si>
    <t>厨房机械</t>
  </si>
  <si>
    <t>31-2</t>
  </si>
  <si>
    <t>32-1</t>
  </si>
  <si>
    <t>电冰箱</t>
  </si>
  <si>
    <t>合肥通用机电产品检测院有限公司（国家压缩机制冷设备质量监督检验中心）</t>
  </si>
  <si>
    <t>王博</t>
  </si>
  <si>
    <t>合肥市长江西路888号</t>
  </si>
  <si>
    <t>32-2</t>
  </si>
  <si>
    <t>32-3</t>
  </si>
  <si>
    <t>33-1</t>
  </si>
  <si>
    <t>电风扇</t>
  </si>
  <si>
    <t>33-2</t>
  </si>
  <si>
    <t>33-3</t>
  </si>
  <si>
    <t>34-1</t>
  </si>
  <si>
    <t>房间空气调节器</t>
  </si>
  <si>
    <t>34-2</t>
  </si>
  <si>
    <t>35-1</t>
  </si>
  <si>
    <t>热泵热水机（器）</t>
  </si>
  <si>
    <t>35-2</t>
  </si>
  <si>
    <t>36-1</t>
  </si>
  <si>
    <t>固定式通用灯具</t>
  </si>
  <si>
    <t>36-2</t>
  </si>
  <si>
    <t>36-3</t>
  </si>
  <si>
    <t>36-4</t>
  </si>
  <si>
    <t>37-1</t>
  </si>
  <si>
    <t>自镇流LED灯</t>
  </si>
  <si>
    <t>37-2</t>
  </si>
  <si>
    <t>38-1</t>
  </si>
  <si>
    <t>LED控制装置</t>
  </si>
  <si>
    <t>38-2</t>
  </si>
  <si>
    <t>39-1</t>
  </si>
  <si>
    <t>洗碗机</t>
  </si>
  <si>
    <t>39-2</t>
  </si>
  <si>
    <t>40-1</t>
  </si>
  <si>
    <t>彩色电视机</t>
  </si>
  <si>
    <t>40-2</t>
  </si>
  <si>
    <t>40-3</t>
  </si>
  <si>
    <t>41-1</t>
  </si>
  <si>
    <t>有源音箱</t>
  </si>
  <si>
    <t>41-2</t>
  </si>
  <si>
    <t>41-3</t>
  </si>
  <si>
    <t>42-1</t>
  </si>
  <si>
    <t>食具消毒柜</t>
  </si>
  <si>
    <t>42-2</t>
  </si>
  <si>
    <t>43-1</t>
  </si>
  <si>
    <t>除湿机</t>
  </si>
  <si>
    <t>43-2</t>
  </si>
  <si>
    <t>44-1</t>
  </si>
  <si>
    <t>织物蒸汽机</t>
  </si>
  <si>
    <t>44-2</t>
  </si>
  <si>
    <t>45-1</t>
  </si>
  <si>
    <t>加湿器</t>
  </si>
  <si>
    <t>45-2</t>
  </si>
  <si>
    <t>46-1</t>
  </si>
  <si>
    <t>烟花爆竹</t>
  </si>
  <si>
    <t>有效投标人不足三家</t>
  </si>
  <si>
    <t>46-2</t>
  </si>
  <si>
    <t>湖南烟花爆竹产品安全质量监督检测中心（国家烟花爆竹产品质量监督检验中心）</t>
  </si>
  <si>
    <t>曾小军</t>
  </si>
  <si>
    <t>湖南省浏阳市北正北路425号</t>
  </si>
  <si>
    <t>46-3</t>
  </si>
  <si>
    <t>江西省花炮质量监督检验站（国家轻工业烟花爆竹安全质量监督检测宜春站）</t>
  </si>
  <si>
    <t>杨晓峰</t>
  </si>
  <si>
    <t>江西省宜春市袁州区湛郎桥</t>
  </si>
  <si>
    <t>46-4</t>
  </si>
  <si>
    <t xml:space="preserve"> 烟花爆竹</t>
  </si>
  <si>
    <t>47-1</t>
  </si>
  <si>
    <t>儿童家具</t>
  </si>
  <si>
    <t>北京市产品质量监督检验院（国家家具及室内环境质量监督检验中心）</t>
  </si>
  <si>
    <t>47-2</t>
  </si>
  <si>
    <t>47-3</t>
  </si>
  <si>
    <t>浙江省轻工业品质量检验研究院（国家家具产品质量监督检验中心（浙江))</t>
  </si>
  <si>
    <t>48-1</t>
  </si>
  <si>
    <t>木制家具</t>
  </si>
  <si>
    <t>48-2</t>
  </si>
  <si>
    <t>上海市质量监督检验技术研究院（国家家具质量监督检验中心）</t>
  </si>
  <si>
    <t>48-3</t>
  </si>
  <si>
    <t>广东产品质量监督检验研究院（国家家具产品质量监督检验中心（广东））</t>
  </si>
  <si>
    <t>49-1</t>
  </si>
  <si>
    <t>沙发</t>
  </si>
  <si>
    <t>49-2</t>
  </si>
  <si>
    <t>49-3</t>
  </si>
  <si>
    <t>49-4</t>
  </si>
  <si>
    <t>浙江省轻工业品质量检验研究院(国家家具产品质量监督检验中心(浙江))</t>
  </si>
  <si>
    <t>50-1</t>
  </si>
  <si>
    <t>棕纤维弹性床垫</t>
  </si>
  <si>
    <t>50-2</t>
  </si>
  <si>
    <t>50-3</t>
  </si>
  <si>
    <t>51-1</t>
  </si>
  <si>
    <t>家用燃气灶</t>
  </si>
  <si>
    <t>中国市政工程华北设计研究总院有限公司（国家燃气用具质量监督检验中心）</t>
  </si>
  <si>
    <t>陈津蕊</t>
  </si>
  <si>
    <t>天津市华苑产业区桂苑路16号</t>
  </si>
  <si>
    <t>51-2</t>
  </si>
  <si>
    <t>佛山市质量计量监督检测中心（国家燃气用具产品质量监督检验中心（佛山））</t>
  </si>
  <si>
    <t>51-3</t>
  </si>
  <si>
    <t>上海市燃气设备计量检测中心有限公司</t>
  </si>
  <si>
    <t>吴琦玮</t>
  </si>
  <si>
    <t>上海市闵行区万芳路501号第2幢</t>
  </si>
  <si>
    <t>51-4</t>
  </si>
  <si>
    <t>52-1</t>
  </si>
  <si>
    <t>家用燃气快速热水器</t>
  </si>
  <si>
    <t>52-2</t>
  </si>
  <si>
    <t>52-3</t>
  </si>
  <si>
    <t>53-1</t>
  </si>
  <si>
    <t>燃气采暖热水炉</t>
  </si>
  <si>
    <t>53-2</t>
  </si>
  <si>
    <t>54-1</t>
  </si>
  <si>
    <t>眼镜架</t>
  </si>
  <si>
    <t>重庆市计量质量检测研究院</t>
  </si>
  <si>
    <t>李夏</t>
  </si>
  <si>
    <t>重庆市渝北区杨柳北路1号</t>
  </si>
  <si>
    <t>54-2</t>
  </si>
  <si>
    <t>丹阳市检验检测中心（国家眼镜产品质量监督检验中心）</t>
  </si>
  <si>
    <t>吉海云</t>
  </si>
  <si>
    <t>江苏省丹阳市经济开发区迎春路301号</t>
  </si>
  <si>
    <t>54-3</t>
  </si>
  <si>
    <t>厦门市产品质量监督检验院</t>
  </si>
  <si>
    <t>张颖</t>
  </si>
  <si>
    <t>福建省厦门市思明区湖滨南路170号</t>
  </si>
  <si>
    <t>54-4</t>
  </si>
  <si>
    <t>55-1</t>
  </si>
  <si>
    <t>太阳镜</t>
  </si>
  <si>
    <t>55-2</t>
  </si>
  <si>
    <t>东华大学(国家眼镜玻璃搪瓷制品质量监督检验中心)</t>
  </si>
  <si>
    <t>张徐晶</t>
  </si>
  <si>
    <t>上海市松江区人民北路2999号东华大学5号学院楼C260室</t>
  </si>
  <si>
    <t>55-3</t>
  </si>
  <si>
    <t>56-1</t>
  </si>
  <si>
    <t>老视成镜</t>
  </si>
  <si>
    <t>56-2</t>
  </si>
  <si>
    <t>57-1</t>
  </si>
  <si>
    <t>眼镜镜片</t>
  </si>
  <si>
    <t>东华大学（国家眼镜玻璃搪瓷制品质量监督检验中心）</t>
  </si>
  <si>
    <t>57-2</t>
  </si>
  <si>
    <t>江苏省产品质量监督检验研究院</t>
  </si>
  <si>
    <t>林士骞</t>
  </si>
  <si>
    <t>江苏省南京市光华东街5号</t>
  </si>
  <si>
    <t>57-3</t>
  </si>
  <si>
    <t>58-1</t>
  </si>
  <si>
    <t>衣料用液体洗涤剂</t>
  </si>
  <si>
    <t>58-2</t>
  </si>
  <si>
    <t>59-1</t>
  </si>
  <si>
    <t>自行车</t>
  </si>
  <si>
    <t>投标人不足三家，未开标</t>
  </si>
  <si>
    <t>59-2</t>
  </si>
  <si>
    <t>天津市自行车研究院（国家自行车电动自行车质量监督检验中心）</t>
  </si>
  <si>
    <t>何培智</t>
  </si>
  <si>
    <t>天津市南开区黄河道501号</t>
  </si>
  <si>
    <t>60-1</t>
  </si>
  <si>
    <t>电动自行车</t>
  </si>
  <si>
    <t>无锡市产品质量监督检验院（国家轻型电动车及电池产品质量监督检验中心）</t>
  </si>
  <si>
    <t>薛宇</t>
  </si>
  <si>
    <t>江苏省无锡市锡山区东亭春新东路8号</t>
  </si>
  <si>
    <t>60-2</t>
  </si>
  <si>
    <t>60-3</t>
  </si>
  <si>
    <t>60-4</t>
  </si>
  <si>
    <t>61-1</t>
  </si>
  <si>
    <t>座便椅</t>
  </si>
  <si>
    <t>浙江省轻工业品质量检验研究院（国家家具产品质量监督检验中心（浙江））</t>
  </si>
  <si>
    <t>61-2</t>
  </si>
  <si>
    <t>国家康复辅具研究中心康复辅具质量监督检验中心</t>
  </si>
  <si>
    <t>闫伟</t>
  </si>
  <si>
    <t>北京亦庄经技术开发区荣华中路一号</t>
  </si>
  <si>
    <t>62-1</t>
  </si>
  <si>
    <t>智能坐便器</t>
  </si>
  <si>
    <t>中国建材检验认证集团（陕西）有限公司（国家建筑卫生陶瓷质量监督检验中心）</t>
  </si>
  <si>
    <t>尹君</t>
  </si>
  <si>
    <t>陕西省西安市西咸新区沣东新城王寺街道红光大道以北中国建材认证大厦</t>
  </si>
  <si>
    <t>62-2</t>
  </si>
  <si>
    <t>佛山市质量计量监督检测中心（国家陶瓷及水暖卫浴产品质量监督检验中心）</t>
  </si>
  <si>
    <t>62-3</t>
  </si>
  <si>
    <t>63-1</t>
  </si>
  <si>
    <t>陶瓷片密封水嘴</t>
  </si>
  <si>
    <t>安徽省产品质量监督检验研究院</t>
  </si>
  <si>
    <t>尹新红</t>
  </si>
  <si>
    <t>合肥市包河工业园延安路13号</t>
  </si>
  <si>
    <t>63-2</t>
  </si>
  <si>
    <t>北京建筑材料检验研究院有限公司（国家节水器具产品质量监督检验中心）</t>
  </si>
  <si>
    <t>肖益</t>
  </si>
  <si>
    <t>北京市石景山区金顶北路69号</t>
  </si>
  <si>
    <t>63-3</t>
  </si>
  <si>
    <t>63-4</t>
  </si>
  <si>
    <t>63-5</t>
  </si>
  <si>
    <t>63-6</t>
  </si>
  <si>
    <t>64-1</t>
  </si>
  <si>
    <t>家用不锈钢水槽</t>
  </si>
  <si>
    <t>64-2</t>
  </si>
  <si>
    <t>64-3</t>
  </si>
  <si>
    <t>65-1</t>
  </si>
  <si>
    <t>水泥</t>
  </si>
  <si>
    <t>中国建材检验认证集团股份有限公司（国家水泥质量监督检验中心）</t>
  </si>
  <si>
    <t>王亮亮</t>
  </si>
  <si>
    <t>北京市朝阳区管庄东里1号国检集团</t>
  </si>
  <si>
    <t>65-2</t>
  </si>
  <si>
    <t>广东广业检测有限公司（广东省质量监督水泥检验站（广州））</t>
  </si>
  <si>
    <t>肖惠玉</t>
  </si>
  <si>
    <t>广州市荔湾区南岸路塘前新街6</t>
  </si>
  <si>
    <t>65-3</t>
  </si>
  <si>
    <t>65-4</t>
  </si>
  <si>
    <t>湖北省产品质量监督检验研究院</t>
  </si>
  <si>
    <t>杨靖怡</t>
  </si>
  <si>
    <t>湖北省武汉市武昌区公平路6号</t>
  </si>
  <si>
    <t>65-5</t>
  </si>
  <si>
    <t>65-6</t>
  </si>
  <si>
    <t>浙江方圆检测集团股份有限公司（国家化学建材质量监督检验中心）</t>
  </si>
  <si>
    <t>65-7</t>
  </si>
  <si>
    <t>65-8</t>
  </si>
  <si>
    <t>66-1</t>
  </si>
  <si>
    <t>陶瓷砖</t>
  </si>
  <si>
    <t>66-2</t>
  </si>
  <si>
    <t>66-3</t>
  </si>
  <si>
    <t>66-4</t>
  </si>
  <si>
    <t>67-1</t>
  </si>
  <si>
    <t>中密度纤维板</t>
  </si>
  <si>
    <t>中国林业科学研究院木材工业研究所（国家人造板与木竹制品质量监督检验中心）</t>
  </si>
  <si>
    <t>王晨</t>
  </si>
  <si>
    <t>北京市海淀区香山路东小府2号中国林科院木材所</t>
  </si>
  <si>
    <t>67-2</t>
  </si>
  <si>
    <t>67-3</t>
  </si>
  <si>
    <t>67-4</t>
  </si>
  <si>
    <t>江西省产品质量监督检测院（国家竹木产品监督检验中心）</t>
  </si>
  <si>
    <t>魏剑辉</t>
  </si>
  <si>
    <t>江西省南昌市小蓝经济技术开发区金沙二路1899号</t>
  </si>
  <si>
    <t>68-1</t>
  </si>
  <si>
    <t>刨花板</t>
  </si>
  <si>
    <t>68-2</t>
  </si>
  <si>
    <t>苏州市产品质量监督检验院</t>
  </si>
  <si>
    <t>夏文祥</t>
  </si>
  <si>
    <t>江苏省苏州市吴中区吴中大道1368号B楼</t>
  </si>
  <si>
    <t>68-3</t>
  </si>
  <si>
    <t>68-4</t>
  </si>
  <si>
    <t>江西省产品质量监督检测院（国家竹木产品质量监督检验中心）</t>
  </si>
  <si>
    <t>69-1</t>
  </si>
  <si>
    <t>热轧带肋钢筋</t>
  </si>
  <si>
    <t>新疆维吾尔自治区产品质量监督检验研究院</t>
  </si>
  <si>
    <t>王爱冬</t>
  </si>
  <si>
    <t>乌鲁木齐市河北东路188号</t>
  </si>
  <si>
    <t>69-2</t>
  </si>
  <si>
    <t>中冶建筑研究总院有限公司（国家建筑钢材质量监督检验中心）</t>
  </si>
  <si>
    <t>张楠</t>
  </si>
  <si>
    <t>北京市海淀区西土城路33号院5号楼315</t>
  </si>
  <si>
    <t>69-3</t>
  </si>
  <si>
    <t>69-4</t>
  </si>
  <si>
    <t>浙江方圆检测集团股份有限公司</t>
  </si>
  <si>
    <t>69-5</t>
  </si>
  <si>
    <t>69-6</t>
  </si>
  <si>
    <t>70-1</t>
  </si>
  <si>
    <t>混凝土输水管</t>
  </si>
  <si>
    <t>70-2</t>
  </si>
  <si>
    <t>苏州混凝土水泥制品研究院检测中心有限公司（国家水泥混凝土制品质量监督检验中心）</t>
  </si>
  <si>
    <t>于符静</t>
  </si>
  <si>
    <t>苏州市三香路禾家塘岸64号</t>
  </si>
  <si>
    <t>70-3</t>
  </si>
  <si>
    <t>70-4</t>
  </si>
  <si>
    <t>70-5</t>
  </si>
  <si>
    <t>成都产品质量检验研究院有限责任公司</t>
  </si>
  <si>
    <t>朱敏</t>
  </si>
  <si>
    <t>四川省成都市龙泉驿区兴茂街16号</t>
  </si>
  <si>
    <t>70-6</t>
  </si>
  <si>
    <t>71-1</t>
  </si>
  <si>
    <t>铝合金建筑型材</t>
  </si>
  <si>
    <t>71-2</t>
  </si>
  <si>
    <t>71-3</t>
  </si>
  <si>
    <t>浙江省冶金产品质量检验站有限公司</t>
  </si>
  <si>
    <t>韦妲吩</t>
  </si>
  <si>
    <t>浙江省杭州市天目山路18号1号楼</t>
  </si>
  <si>
    <t>71-4</t>
  </si>
  <si>
    <t>71-5</t>
  </si>
  <si>
    <t>南京市产品质量监督检验院</t>
  </si>
  <si>
    <t>刘洋</t>
  </si>
  <si>
    <t>南京市建邺区嘉陵江东街3号南京质监大厦</t>
  </si>
  <si>
    <t>72-1</t>
  </si>
  <si>
    <t>卫浴家具</t>
  </si>
  <si>
    <t>72-2</t>
  </si>
  <si>
    <t>72-3</t>
  </si>
  <si>
    <t>北京建筑材料检验研究院有限公司</t>
  </si>
  <si>
    <t>73-1</t>
  </si>
  <si>
    <t>陶瓷坐便器</t>
  </si>
  <si>
    <t>73-2</t>
  </si>
  <si>
    <t>上海建科检验有限公司（国家建筑工程材料质量监督检验中心）</t>
  </si>
  <si>
    <t>张昊静</t>
  </si>
  <si>
    <t>上海市闵行区申富路568号综合楼6楼</t>
  </si>
  <si>
    <t>73-3</t>
  </si>
  <si>
    <t>73-4</t>
  </si>
  <si>
    <t>73-5</t>
  </si>
  <si>
    <t>74-1</t>
  </si>
  <si>
    <t>淋浴用花洒</t>
  </si>
  <si>
    <t>74-2</t>
  </si>
  <si>
    <t>74-3</t>
  </si>
  <si>
    <t>75-1</t>
  </si>
  <si>
    <t>卫生洁具软管</t>
  </si>
  <si>
    <t>75-2</t>
  </si>
  <si>
    <t>75-3</t>
  </si>
  <si>
    <t>75-4</t>
  </si>
  <si>
    <t>76-1</t>
  </si>
  <si>
    <t>非接触式水嘴</t>
  </si>
  <si>
    <t>76-2</t>
  </si>
  <si>
    <t>77-1</t>
  </si>
  <si>
    <t>建筑用绝缘电工套管</t>
  </si>
  <si>
    <t>福建省产品质量检验研究院(国家塑料制品质量监督检验中心（福州））</t>
  </si>
  <si>
    <t>77-2</t>
  </si>
  <si>
    <t>77-3</t>
  </si>
  <si>
    <t>77-4</t>
  </si>
  <si>
    <t>78-1</t>
  </si>
  <si>
    <t>建筑防水卷材</t>
  </si>
  <si>
    <t>78-2</t>
  </si>
  <si>
    <t>78-3</t>
  </si>
  <si>
    <t>79-1</t>
  </si>
  <si>
    <t>硬聚氯乙烯（PVC-U）管材</t>
  </si>
  <si>
    <t>79-2</t>
  </si>
  <si>
    <t>79-3</t>
  </si>
  <si>
    <t>79-4</t>
  </si>
  <si>
    <t>80-1</t>
  </si>
  <si>
    <t>钢管脚手架扣件</t>
  </si>
  <si>
    <t>80-2</t>
  </si>
  <si>
    <t>81-1</t>
  </si>
  <si>
    <t>复混肥料</t>
  </si>
  <si>
    <t>上海化工院检测有限公司（国家化肥质量监督检验中心（上海））</t>
  </si>
  <si>
    <t>缪晓栋</t>
  </si>
  <si>
    <t>上海市云岭东路345号</t>
  </si>
  <si>
    <t>81-2</t>
  </si>
  <si>
    <t>81-3</t>
  </si>
  <si>
    <t>山东省产品质量检验研究院</t>
  </si>
  <si>
    <t>张若熙</t>
  </si>
  <si>
    <t>山东省济南市历城区经十东路31000号</t>
  </si>
  <si>
    <t>81-4</t>
  </si>
  <si>
    <t>81-5</t>
  </si>
  <si>
    <t>82-1</t>
  </si>
  <si>
    <t>泵</t>
  </si>
  <si>
    <t>江苏大学流体机械质量技术检验中心有限公司（机械工业排灌机械产品质量检测中心（镇江））</t>
  </si>
  <si>
    <t>郎涛</t>
  </si>
  <si>
    <t>江苏省镇江市学府路301号江苏大学内</t>
  </si>
  <si>
    <t>82-2</t>
  </si>
  <si>
    <t>沈阳水泵研究所（国家工业泵质量监督检验中心）</t>
  </si>
  <si>
    <t>赵玉艳</t>
  </si>
  <si>
    <t>辽宁省沈阳市经济技术开发区开发大路16号甲</t>
  </si>
  <si>
    <t>82-3</t>
  </si>
  <si>
    <t>大连产品质量检验检测研究院有限公司</t>
  </si>
  <si>
    <t>张世宇</t>
  </si>
  <si>
    <t>辽宁省大连市沙河口区万岁街68-2号</t>
  </si>
  <si>
    <t>82-4</t>
  </si>
  <si>
    <t>82-5</t>
  </si>
  <si>
    <t>浙江省机电产品质量检测所有限公司</t>
  </si>
  <si>
    <t>郑琼霞</t>
  </si>
  <si>
    <t>浙江省杭州市滨江区庙后王路125号</t>
  </si>
  <si>
    <t>82-6</t>
  </si>
  <si>
    <t>82-7</t>
  </si>
  <si>
    <t>83-1</t>
  </si>
  <si>
    <t>机动车辆制动液</t>
  </si>
  <si>
    <t>北京市产品质量监督检验院（国家汽车质量监督检验中心（北京顺义））</t>
  </si>
  <si>
    <t>83-2</t>
  </si>
  <si>
    <t>天津市产品质量监督检测技术研究院</t>
  </si>
  <si>
    <t>张帷</t>
  </si>
  <si>
    <t>天津市华苑产业区开华道26号</t>
  </si>
  <si>
    <t>83-3</t>
  </si>
  <si>
    <t>83-4</t>
  </si>
  <si>
    <t>湖南省产商品质量监督检验研究院</t>
  </si>
  <si>
    <t>张艺川</t>
  </si>
  <si>
    <t>长沙市雨花区新建西路189号</t>
  </si>
  <si>
    <t>84-1</t>
  </si>
  <si>
    <t>汽车用制动器衬片</t>
  </si>
  <si>
    <t>中国建材检验认证集团咸阳有限公司（国家非金属矿制品质量监督检验中心）</t>
  </si>
  <si>
    <t>张振</t>
  </si>
  <si>
    <t>陕西省咸阳市秦都区滨河路5号</t>
  </si>
  <si>
    <t>84-2</t>
  </si>
  <si>
    <t>84-3</t>
  </si>
  <si>
    <t>85-1</t>
  </si>
  <si>
    <t>汽车轮胎</t>
  </si>
  <si>
    <t>北京橡院橡胶轮胎检测技术服务有限公司（国家橡胶轮胎质量监督检验中心）</t>
  </si>
  <si>
    <t>李红伟</t>
  </si>
  <si>
    <t>北京市海淀区阜石路甲19号</t>
  </si>
  <si>
    <t>85-2</t>
  </si>
  <si>
    <t>青岛市产品质量监督检验研究院（国家轮胎及橡胶制品质量监督检验中心）</t>
  </si>
  <si>
    <t>高天奇</t>
  </si>
  <si>
    <t>山东省青岛市崂山区科苑纬四路77号</t>
  </si>
  <si>
    <t>86-1</t>
  </si>
  <si>
    <t>制动软管</t>
  </si>
  <si>
    <t>86-2</t>
  </si>
  <si>
    <t>国家汽车零部件产品质量监督检验中心（长春）</t>
  </si>
  <si>
    <t>王佳</t>
  </si>
  <si>
    <t>吉林省长春市南湖大路6888号</t>
  </si>
  <si>
    <t>86-3</t>
  </si>
  <si>
    <t>重庆车辆检测研究院有限公司(国家客车质量监督检验中心)</t>
  </si>
  <si>
    <t>曹晓丽</t>
  </si>
  <si>
    <t>重庆市北部新区汇星路1号</t>
  </si>
  <si>
    <t>87-1</t>
  </si>
  <si>
    <t>摩托车乘员头盔</t>
  </si>
  <si>
    <t>87-2</t>
  </si>
  <si>
    <t>88-1</t>
  </si>
  <si>
    <t>防爆电机</t>
  </si>
  <si>
    <t>南阳防爆电气研究所有限公司（国家防爆电气产品质量监督检验中心）</t>
  </si>
  <si>
    <t>王亚楠</t>
  </si>
  <si>
    <t>南阳市宛城区仲景北路20号</t>
  </si>
  <si>
    <t>88-2</t>
  </si>
  <si>
    <t>煤科集团沈阳研究院有限公司（国家煤矿防爆安全产品质量监督检验中心）</t>
  </si>
  <si>
    <t>杨光鹆</t>
  </si>
  <si>
    <t>辽宁省抚顺经济开发区滨河路11号检测中心</t>
  </si>
  <si>
    <t>89-1</t>
  </si>
  <si>
    <t>防爆电器</t>
  </si>
  <si>
    <t>89-2</t>
  </si>
  <si>
    <t>上海仪器仪表自控系统检验测试所有限公司</t>
  </si>
  <si>
    <t>辛磊夫</t>
  </si>
  <si>
    <t>上海市徐汇区漕宝路103号9号楼</t>
  </si>
  <si>
    <t>89-3</t>
  </si>
  <si>
    <t>煤炭科学技术研究院有限公司(国家煤矿支护设备质量监督检验中心)</t>
  </si>
  <si>
    <t>武增礼</t>
  </si>
  <si>
    <t>北京市朝阳区和平里青年沟东路5号煤炭科学技术研究院有限公司1号楼453A</t>
  </si>
  <si>
    <t>90-1</t>
  </si>
  <si>
    <t>防爆灯具</t>
  </si>
  <si>
    <t>沈阳产品质量监督检验院（国家低压防爆电器质量监督检验中心（辽宁））</t>
  </si>
  <si>
    <t>曹宁阳</t>
  </si>
  <si>
    <t>辽宁省沈阳市铁西区滑翔路24号</t>
  </si>
  <si>
    <t>90-2</t>
  </si>
  <si>
    <t>91-1</t>
  </si>
  <si>
    <t>人民币鉴别仪</t>
  </si>
  <si>
    <t>91-2</t>
  </si>
  <si>
    <t>温州市质量技术检测科学研究院（国家金融设备及零配件质量监督检验中心）</t>
  </si>
  <si>
    <t>92-1</t>
  </si>
  <si>
    <t>保护足趾安全（防护）鞋</t>
  </si>
  <si>
    <t>92-2</t>
  </si>
  <si>
    <t>93-1</t>
  </si>
  <si>
    <t>电绝缘鞋</t>
  </si>
  <si>
    <t>93-2</t>
  </si>
  <si>
    <t>94-1</t>
  </si>
  <si>
    <t>汽车内饰材料</t>
  </si>
  <si>
    <t>94-2</t>
  </si>
  <si>
    <t>95-1</t>
  </si>
  <si>
    <t>锁具</t>
  </si>
  <si>
    <t>中国日用五金技术开发中心（国家日用金属制品质量监督检验中心（沈阳））</t>
  </si>
  <si>
    <t>周萍</t>
  </si>
  <si>
    <t>辽宁省沈阳市皇姑区宁山东路7号</t>
  </si>
  <si>
    <t>95-2</t>
  </si>
  <si>
    <t>杭州市质量技术监督检测院（国家建筑五金材料产品质量监督检验中心）</t>
  </si>
  <si>
    <t>96-1</t>
  </si>
  <si>
    <t>电子门锁</t>
  </si>
  <si>
    <t>浙江省轻工业品质量检验研究院（国家锁具产品质量监督检验中心（浙江））</t>
  </si>
  <si>
    <t>96-2</t>
  </si>
  <si>
    <t>97-1</t>
  </si>
  <si>
    <t>危险化学品包装物 (钢桶)</t>
  </si>
  <si>
    <t>中国包装科研测试中心（国家包装产品质量监督检验中心（天津））</t>
  </si>
  <si>
    <t>吕昂</t>
  </si>
  <si>
    <t>天津市经济技术开发区海川街2号</t>
  </si>
  <si>
    <t>97-2</t>
  </si>
  <si>
    <t>98-1</t>
  </si>
  <si>
    <t>危险化学品包装物 (金属桶、罐)</t>
  </si>
  <si>
    <t>98-2</t>
  </si>
  <si>
    <t>99-1</t>
  </si>
  <si>
    <t>危险化学品包装物 (气雾剂包装)</t>
  </si>
  <si>
    <t>99-2</t>
  </si>
  <si>
    <t>100-1</t>
  </si>
  <si>
    <t>车用尿素水溶液</t>
  </si>
  <si>
    <t>100-2</t>
  </si>
  <si>
    <t>北京市化工产品质量监督检验站(石油和化学工业橡塑与化学品质量监督检验中心(北京））</t>
  </si>
  <si>
    <t>李绅</t>
  </si>
  <si>
    <t>北京市朝阳区化工路6号2号楼</t>
  </si>
  <si>
    <t>100-3</t>
  </si>
  <si>
    <t>101-1</t>
  </si>
  <si>
    <t>汽车安全带</t>
  </si>
  <si>
    <t>101-2</t>
  </si>
  <si>
    <t>上海机动车检测认证技术研究中心有限公司</t>
  </si>
  <si>
    <t>张舒</t>
  </si>
  <si>
    <t>上海市嘉定区于田南路68号</t>
  </si>
  <si>
    <t>102-1</t>
  </si>
  <si>
    <t>机动车外部照明及光信号装置</t>
  </si>
  <si>
    <t>102-2</t>
  </si>
  <si>
    <t>103-1</t>
  </si>
  <si>
    <t>橡胶密封制品</t>
  </si>
  <si>
    <t>103-2</t>
  </si>
  <si>
    <t>103-3</t>
  </si>
  <si>
    <t>103-4</t>
  </si>
  <si>
    <t>103-5</t>
  </si>
  <si>
    <t>辽宁省铁岭橡胶工业研究设计院（辽宁省橡胶制品质量监督检验中心）</t>
  </si>
  <si>
    <t>李明泽</t>
  </si>
  <si>
    <t>辽宁省铁岭市银州区帽山橡塑产业园，铁岭橡胶工业研究设计院</t>
  </si>
  <si>
    <t>104-1</t>
  </si>
  <si>
    <t>延长线插座（带电源适配器）</t>
  </si>
  <si>
    <t>104-2</t>
  </si>
  <si>
    <t>105-1</t>
  </si>
  <si>
    <t>配电板</t>
  </si>
  <si>
    <t>浙江方圆检测集团股份有限公司(国家电器安全质量监督检验中心（浙江）)</t>
  </si>
  <si>
    <t>105-2</t>
  </si>
  <si>
    <t>山东省产品质量检验研究院（国家低压电器元件及成套开关控制设备质量监督检验中心）</t>
  </si>
  <si>
    <t>105-3</t>
  </si>
  <si>
    <t>105-4</t>
  </si>
  <si>
    <t>大连产品质量检验检测研究院有限公司（国家低压成套电控设备质量监督检验中心）</t>
  </si>
  <si>
    <t>106-1</t>
  </si>
  <si>
    <t>电线电缆</t>
  </si>
  <si>
    <t>106-2</t>
  </si>
  <si>
    <t>河北省产品质量监督检验研究院</t>
  </si>
  <si>
    <t>106-3</t>
  </si>
  <si>
    <t>106-4</t>
  </si>
  <si>
    <t>广东产品质量监督检验研究院（国家电线电缆产品质量监督检验中心（广东））</t>
  </si>
  <si>
    <t>106-5</t>
  </si>
  <si>
    <t>106-6</t>
  </si>
  <si>
    <t>106-7</t>
  </si>
  <si>
    <t>106-8</t>
  </si>
  <si>
    <t>浙江方圆检测集团股份有限公司（国家电器安全质量监督检验中心（浙江）)</t>
  </si>
  <si>
    <t>106-9</t>
  </si>
  <si>
    <t>106-10</t>
  </si>
  <si>
    <t>107-1</t>
  </si>
  <si>
    <t>家用和类似用途剩余电流动作断路器</t>
  </si>
  <si>
    <t>107-2</t>
  </si>
  <si>
    <t>107-3</t>
  </si>
  <si>
    <t>108-1</t>
  </si>
  <si>
    <t>家用及类似场所用过电流保护断路器</t>
  </si>
  <si>
    <t>108-2</t>
  </si>
  <si>
    <t>108-3</t>
  </si>
  <si>
    <t>109-1</t>
  </si>
  <si>
    <t>钢丝绳</t>
  </si>
  <si>
    <t>中钢集团郑州金属制品研究院有限公司（国家金属制品质量监督检验中心）</t>
  </si>
  <si>
    <t>姜克平</t>
  </si>
  <si>
    <t>河南省郑州市高新区科学大道70号</t>
  </si>
  <si>
    <t>109-2</t>
  </si>
  <si>
    <t>南通市产品质量监督检验所（国家钢丝绳产品质量监督检验中心）</t>
  </si>
  <si>
    <t>刘爱华</t>
  </si>
  <si>
    <t>江苏省南通市港闸区国强路119号质检中心</t>
  </si>
  <si>
    <t>110-1</t>
  </si>
  <si>
    <t>复合膜袋</t>
  </si>
  <si>
    <t>110-2</t>
  </si>
  <si>
    <t>110-3</t>
  </si>
  <si>
    <t>110-4</t>
  </si>
  <si>
    <t>110-5</t>
  </si>
  <si>
    <t>110-6</t>
  </si>
  <si>
    <t>111-1</t>
  </si>
  <si>
    <t>非复合膜袋</t>
  </si>
  <si>
    <t>111-2</t>
  </si>
  <si>
    <t>111-3</t>
  </si>
  <si>
    <t>111-4</t>
  </si>
  <si>
    <t>111-5</t>
  </si>
  <si>
    <t>111-6</t>
  </si>
  <si>
    <t>111-7</t>
  </si>
  <si>
    <t>111-8</t>
  </si>
  <si>
    <t>112-1</t>
  </si>
  <si>
    <t>聚对苯二甲酸乙二醇酯（PET）瓶</t>
  </si>
  <si>
    <t>112-2</t>
  </si>
  <si>
    <t>112-3</t>
  </si>
  <si>
    <t>112-4</t>
  </si>
  <si>
    <t>112-5</t>
  </si>
  <si>
    <t>113-1</t>
  </si>
  <si>
    <t>婴幼儿用塑料奶瓶</t>
  </si>
  <si>
    <t>113-2</t>
  </si>
  <si>
    <t>113-3</t>
  </si>
  <si>
    <t>114-1</t>
  </si>
  <si>
    <t>塑料杯</t>
  </si>
  <si>
    <t>114-2</t>
  </si>
  <si>
    <t>114-3</t>
  </si>
  <si>
    <t>115-1</t>
  </si>
  <si>
    <t>塑料瓶盖</t>
  </si>
  <si>
    <t>115-2</t>
  </si>
  <si>
    <t>115-3</t>
  </si>
  <si>
    <t>115-4</t>
  </si>
  <si>
    <t>116-1</t>
  </si>
  <si>
    <t>密胺塑料餐具</t>
  </si>
  <si>
    <t>116-2</t>
  </si>
  <si>
    <t>117-1</t>
  </si>
  <si>
    <t>塑料一次性餐饮具</t>
  </si>
  <si>
    <t>117-2</t>
  </si>
  <si>
    <t>117-3</t>
  </si>
  <si>
    <t>117-4</t>
  </si>
  <si>
    <t>118-1</t>
  </si>
  <si>
    <t>食品接触用纸和纸板材料</t>
  </si>
  <si>
    <t>118-2</t>
  </si>
  <si>
    <t>118-3</t>
  </si>
  <si>
    <t>118-4</t>
  </si>
  <si>
    <t>119-1</t>
  </si>
  <si>
    <t>纸杯</t>
  </si>
  <si>
    <t>119-2</t>
  </si>
  <si>
    <t>河北省环保产品质量监督检验研究院(国家环保产品质量监督检验中心)</t>
  </si>
  <si>
    <t>韩云皓</t>
  </si>
  <si>
    <t>石家庄市中华南大街537号</t>
  </si>
  <si>
    <t>119-3</t>
  </si>
  <si>
    <t>119-4</t>
  </si>
  <si>
    <t>119-5</t>
  </si>
  <si>
    <t>120-1</t>
  </si>
  <si>
    <t>食品接触用纸容器</t>
  </si>
  <si>
    <t>120-2</t>
  </si>
  <si>
    <t>120-3</t>
  </si>
  <si>
    <t>120-4</t>
  </si>
  <si>
    <t>120-5</t>
  </si>
  <si>
    <t>121-1</t>
  </si>
  <si>
    <t>玻璃酒瓶</t>
  </si>
  <si>
    <t>121-2</t>
  </si>
  <si>
    <t>山东省产品质量检验研究院（国家包装产品质量监督检验中心（济南））</t>
  </si>
  <si>
    <t>121-3</t>
  </si>
  <si>
    <t>121-4</t>
  </si>
  <si>
    <t>河南省产品质量监督检验院</t>
  </si>
  <si>
    <t>肖汉</t>
  </si>
  <si>
    <t>河南省郑州市郑东新区博学路与白佛南路交叉口东北角</t>
  </si>
  <si>
    <t>121-5</t>
  </si>
  <si>
    <t>122-1</t>
  </si>
  <si>
    <t>玻璃食品瓶罐</t>
  </si>
  <si>
    <t>122-2</t>
  </si>
  <si>
    <t>（山东省产品质量检验研究院（国家包装产品质量监督检验中心（济南））</t>
  </si>
  <si>
    <t>123-1</t>
  </si>
  <si>
    <t>食品接触用玻璃器皿</t>
  </si>
  <si>
    <t>123-2</t>
  </si>
  <si>
    <t>123-3</t>
  </si>
  <si>
    <t>124-1</t>
  </si>
  <si>
    <t>不锈钢真空杯</t>
  </si>
  <si>
    <t>124-2</t>
  </si>
  <si>
    <t>125-1</t>
  </si>
  <si>
    <t>铝及铝合金不粘锅</t>
  </si>
  <si>
    <t>125-2</t>
  </si>
  <si>
    <t>126-1</t>
  </si>
  <si>
    <t>压力锅</t>
  </si>
  <si>
    <t>126-2</t>
  </si>
  <si>
    <t>127-1</t>
  </si>
  <si>
    <t>工业和商用电热食品加工设备</t>
  </si>
  <si>
    <t>127-2</t>
  </si>
  <si>
    <t>127-3</t>
  </si>
  <si>
    <t>127-4</t>
  </si>
  <si>
    <t>北京市服务机械研究所有限公司（国家饮食服务机械质量监督检验中心）</t>
  </si>
  <si>
    <t>杨敬国</t>
  </si>
  <si>
    <t>北京市昌平区沙河镇于善街西口</t>
  </si>
  <si>
    <t>128-1</t>
  </si>
  <si>
    <t>工业和商用电动食品加工设备</t>
  </si>
  <si>
    <t>128-2</t>
  </si>
  <si>
    <t>128-3</t>
  </si>
  <si>
    <t>滨州市厨具产品质量检验中心（山东省厨具产品质量检验中心）</t>
  </si>
  <si>
    <t>王传玉</t>
  </si>
  <si>
    <t>山东省滨州市黄河五路317号607室</t>
  </si>
  <si>
    <t>129-1</t>
  </si>
  <si>
    <t>餐具洗涤剂</t>
  </si>
  <si>
    <t>合肥产品质量监督检验研究院</t>
  </si>
  <si>
    <t>程浩</t>
  </si>
  <si>
    <t>安徽省合肥市望江西路与浮山路交口</t>
  </si>
  <si>
    <t>129-2</t>
  </si>
  <si>
    <t>129-3</t>
  </si>
  <si>
    <t>129-4</t>
  </si>
  <si>
    <t>129-5</t>
  </si>
  <si>
    <t>130-1</t>
  </si>
  <si>
    <t>一次性竹木筷</t>
  </si>
  <si>
    <t>130-2</t>
  </si>
  <si>
    <t>130-3</t>
  </si>
  <si>
    <t>130-4</t>
  </si>
  <si>
    <t>131-1</t>
  </si>
  <si>
    <t>日用陶瓷餐饮具</t>
  </si>
  <si>
    <t>131-2</t>
  </si>
  <si>
    <t>许昌市质量技术监督检验测试中心（国家陶瓷产品质量监督检验中心（河南））</t>
  </si>
  <si>
    <t>刘昊炜</t>
  </si>
  <si>
    <t>河南省许昌市龙兴路西段 许昌市检测中心</t>
  </si>
  <si>
    <t>131-3</t>
  </si>
  <si>
    <t>131-4</t>
  </si>
  <si>
    <t>淄博市产品质量监督局检验所（国家陶瓷与耐火材料产品质量监督检验中心）</t>
  </si>
  <si>
    <t>王东</t>
  </si>
  <si>
    <t>山东省淄博市张店区昌国西路88号</t>
  </si>
  <si>
    <t>预算金额</t>
  </si>
  <si>
    <t>批次</t>
  </si>
  <si>
    <t>合计</t>
  </si>
  <si>
    <t>序号</t>
  </si>
  <si>
    <t>产品类别</t>
  </si>
  <si>
    <t>任务批次数</t>
  </si>
  <si>
    <t>任务机构数量</t>
  </si>
  <si>
    <t>可抽查时间</t>
  </si>
  <si>
    <t>最高限价</t>
  </si>
  <si>
    <t>产品检验周期（日/批次）</t>
  </si>
  <si>
    <t>整体抽检工作完成周期（日）</t>
  </si>
  <si>
    <t>实施地点</t>
  </si>
  <si>
    <t>抽查领域</t>
  </si>
  <si>
    <t>（元/批次）</t>
  </si>
  <si>
    <t>日用及纺织品</t>
  </si>
  <si>
    <t>全年</t>
  </si>
  <si>
    <t>采购人指定地点</t>
  </si>
  <si>
    <t>生产领域</t>
  </si>
  <si>
    <t>流通领域（实体店）</t>
  </si>
  <si>
    <t>流通领域（网售）</t>
  </si>
  <si>
    <t>三四季度</t>
  </si>
  <si>
    <t>电子电器</t>
  </si>
  <si>
    <t>二三季度</t>
  </si>
  <si>
    <t>四季度</t>
  </si>
  <si>
    <t>轻工产品</t>
  </si>
  <si>
    <t>10-12月</t>
  </si>
  <si>
    <t>5-12月</t>
  </si>
  <si>
    <t>9-12月</t>
  </si>
  <si>
    <t>建筑和装饰装修材料</t>
  </si>
  <si>
    <t>5-10月</t>
  </si>
  <si>
    <t>7-12月</t>
  </si>
  <si>
    <t>农业生产资料</t>
  </si>
  <si>
    <t>6-9月</t>
  </si>
  <si>
    <t>机械及安防</t>
  </si>
  <si>
    <t>危险化学品包装物</t>
  </si>
  <si>
    <t>(钢桶)</t>
  </si>
  <si>
    <t>(金属桶、罐)</t>
  </si>
  <si>
    <t>(气雾剂包装)</t>
  </si>
  <si>
    <t>流通领域</t>
  </si>
  <si>
    <t>（实体店）</t>
  </si>
  <si>
    <t>电工及材料</t>
  </si>
  <si>
    <t>6-12月</t>
  </si>
  <si>
    <t>食品相关产品</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</si>
</sst>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_ "/>
  </numFmts>
  <fonts count="28">
    <font>
      <sz val="11"/>
      <color theme="1"/>
      <name val="宋体"/>
      <charset val="134"/>
      <scheme val="minor"/>
    </font>
    <font>
      <b/>
      <sz val="10"/>
      <color theme="1"/>
      <name val="宋体"/>
      <charset val="134"/>
    </font>
    <font>
      <b/>
      <sz val="11"/>
      <color theme="1"/>
      <name val="宋体"/>
      <charset val="134"/>
    </font>
    <font>
      <sz val="10"/>
      <color theme="1"/>
      <name val="宋体"/>
      <charset val="134"/>
    </font>
    <font>
      <sz val="11"/>
      <color theme="1"/>
      <name val="仿宋"/>
      <charset val="134"/>
    </font>
    <font>
      <sz val="11"/>
      <name val="仿宋"/>
      <charset val="134"/>
    </font>
    <font>
      <sz val="10.5"/>
      <color theme="1"/>
      <name val="宋体"/>
      <charset val="134"/>
    </font>
    <font>
      <sz val="10"/>
      <color theme="1"/>
      <name val="仿宋"/>
      <charset val="134"/>
    </font>
    <font>
      <sz val="10"/>
      <name val="仿宋"/>
      <charset val="134"/>
    </font>
    <font>
      <sz val="11"/>
      <color rgb="FFFF0000"/>
      <name val="宋体"/>
      <charset val="0"/>
      <scheme val="minor"/>
    </font>
    <font>
      <u/>
      <sz val="11"/>
      <color rgb="FF800080"/>
      <name val="宋体"/>
      <charset val="0"/>
      <scheme val="minor"/>
    </font>
    <font>
      <b/>
      <sz val="11"/>
      <color theme="3"/>
      <name val="宋体"/>
      <charset val="134"/>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b/>
      <sz val="15"/>
      <color theme="3"/>
      <name val="宋体"/>
      <charset val="134"/>
      <scheme val="minor"/>
    </font>
    <font>
      <i/>
      <sz val="11"/>
      <color rgb="FF7F7F7F"/>
      <name val="宋体"/>
      <charset val="0"/>
      <scheme val="minor"/>
    </font>
    <font>
      <b/>
      <sz val="11"/>
      <color rgb="FFFA7D00"/>
      <name val="宋体"/>
      <charset val="0"/>
      <scheme val="minor"/>
    </font>
    <font>
      <b/>
      <sz val="11"/>
      <color rgb="FF3F3F3F"/>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2" borderId="0" applyNumberFormat="0" applyBorder="0" applyAlignment="0" applyProtection="0">
      <alignment vertical="center"/>
    </xf>
    <xf numFmtId="0" fontId="12"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5" fillId="19"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12" applyNumberFormat="0" applyFill="0" applyAlignment="0" applyProtection="0">
      <alignment vertical="center"/>
    </xf>
    <xf numFmtId="0" fontId="20" fillId="0" borderId="12" applyNumberFormat="0" applyFill="0" applyAlignment="0" applyProtection="0">
      <alignment vertical="center"/>
    </xf>
    <xf numFmtId="0" fontId="15" fillId="22" borderId="0" applyNumberFormat="0" applyBorder="0" applyAlignment="0" applyProtection="0">
      <alignment vertical="center"/>
    </xf>
    <xf numFmtId="0" fontId="11" fillId="0" borderId="14" applyNumberFormat="0" applyFill="0" applyAlignment="0" applyProtection="0">
      <alignment vertical="center"/>
    </xf>
    <xf numFmtId="0" fontId="15" fillId="14" borderId="0" applyNumberFormat="0" applyBorder="0" applyAlignment="0" applyProtection="0">
      <alignment vertical="center"/>
    </xf>
    <xf numFmtId="0" fontId="24" fillId="23" borderId="13" applyNumberFormat="0" applyAlignment="0" applyProtection="0">
      <alignment vertical="center"/>
    </xf>
    <xf numFmtId="0" fontId="23" fillId="23" borderId="9" applyNumberFormat="0" applyAlignment="0" applyProtection="0">
      <alignment vertical="center"/>
    </xf>
    <xf numFmtId="0" fontId="19" fillId="16" borderId="11" applyNumberFormat="0" applyAlignment="0" applyProtection="0">
      <alignment vertical="center"/>
    </xf>
    <xf numFmtId="0" fontId="13" fillId="24" borderId="0" applyNumberFormat="0" applyBorder="0" applyAlignment="0" applyProtection="0">
      <alignment vertical="center"/>
    </xf>
    <xf numFmtId="0" fontId="15" fillId="27" borderId="0" applyNumberFormat="0" applyBorder="0" applyAlignment="0" applyProtection="0">
      <alignment vertical="center"/>
    </xf>
    <xf numFmtId="0" fontId="18" fillId="0" borderId="10" applyNumberFormat="0" applyFill="0" applyAlignment="0" applyProtection="0">
      <alignment vertical="center"/>
    </xf>
    <xf numFmtId="0" fontId="27" fillId="0" borderId="15" applyNumberFormat="0" applyFill="0" applyAlignment="0" applyProtection="0">
      <alignment vertical="center"/>
    </xf>
    <xf numFmtId="0" fontId="26" fillId="26" borderId="0" applyNumberFormat="0" applyBorder="0" applyAlignment="0" applyProtection="0">
      <alignment vertical="center"/>
    </xf>
    <xf numFmtId="0" fontId="25" fillId="25" borderId="0" applyNumberFormat="0" applyBorder="0" applyAlignment="0" applyProtection="0">
      <alignment vertical="center"/>
    </xf>
    <xf numFmtId="0" fontId="13" fillId="8" borderId="0" applyNumberFormat="0" applyBorder="0" applyAlignment="0" applyProtection="0">
      <alignment vertical="center"/>
    </xf>
    <xf numFmtId="0" fontId="15" fillId="13" borderId="0" applyNumberFormat="0" applyBorder="0" applyAlignment="0" applyProtection="0">
      <alignment vertical="center"/>
    </xf>
    <xf numFmtId="0" fontId="13" fillId="30" borderId="0" applyNumberFormat="0" applyBorder="0" applyAlignment="0" applyProtection="0">
      <alignment vertical="center"/>
    </xf>
    <xf numFmtId="0" fontId="13" fillId="29" borderId="0" applyNumberFormat="0" applyBorder="0" applyAlignment="0" applyProtection="0">
      <alignment vertical="center"/>
    </xf>
    <xf numFmtId="0" fontId="13" fillId="5" borderId="0" applyNumberFormat="0" applyBorder="0" applyAlignment="0" applyProtection="0">
      <alignment vertical="center"/>
    </xf>
    <xf numFmtId="0" fontId="13" fillId="11" borderId="0" applyNumberFormat="0" applyBorder="0" applyAlignment="0" applyProtection="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3" fillId="21" borderId="0" applyNumberFormat="0" applyBorder="0" applyAlignment="0" applyProtection="0">
      <alignment vertical="center"/>
    </xf>
    <xf numFmtId="0" fontId="13" fillId="4" borderId="0" applyNumberFormat="0" applyBorder="0" applyAlignment="0" applyProtection="0">
      <alignment vertical="center"/>
    </xf>
    <xf numFmtId="0" fontId="15" fillId="10" borderId="0" applyNumberFormat="0" applyBorder="0" applyAlignment="0" applyProtection="0">
      <alignment vertical="center"/>
    </xf>
    <xf numFmtId="0" fontId="13" fillId="17" borderId="0" applyNumberFormat="0" applyBorder="0" applyAlignment="0" applyProtection="0">
      <alignment vertical="center"/>
    </xf>
    <xf numFmtId="0" fontId="15" fillId="20" borderId="0" applyNumberFormat="0" applyBorder="0" applyAlignment="0" applyProtection="0">
      <alignment vertical="center"/>
    </xf>
    <xf numFmtId="0" fontId="15" fillId="7" borderId="0" applyNumberFormat="0" applyBorder="0" applyAlignment="0" applyProtection="0">
      <alignment vertical="center"/>
    </xf>
    <xf numFmtId="0" fontId="13" fillId="31" borderId="0" applyNumberFormat="0" applyBorder="0" applyAlignment="0" applyProtection="0">
      <alignment vertical="center"/>
    </xf>
    <xf numFmtId="0" fontId="15" fillId="32" borderId="0" applyNumberFormat="0" applyBorder="0" applyAlignment="0" applyProtection="0">
      <alignment vertical="center"/>
    </xf>
  </cellStyleXfs>
  <cellXfs count="44">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58" fontId="3" fillId="0" borderId="4" xfId="0" applyNumberFormat="1" applyFont="1" applyBorder="1" applyAlignment="1">
      <alignment horizontal="center" vertical="center" wrapText="1"/>
    </xf>
    <xf numFmtId="17" fontId="3" fillId="0" borderId="4"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0" fillId="0" borderId="4" xfId="0" applyBorder="1">
      <alignment vertical="center"/>
    </xf>
    <xf numFmtId="49"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0" xfId="0" applyFont="1" applyAlignment="1">
      <alignment horizontal="justify"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49" fontId="4" fillId="0" borderId="0" xfId="0" applyNumberFormat="1" applyFont="1" applyFill="1" applyAlignment="1">
      <alignment horizontal="center" vertical="center" wrapText="1"/>
    </xf>
    <xf numFmtId="176" fontId="4" fillId="0" borderId="0" xfId="0" applyNumberFormat="1" applyFont="1" applyFill="1" applyAlignment="1">
      <alignment horizontal="center" vertical="center" wrapText="1"/>
    </xf>
    <xf numFmtId="177" fontId="4" fillId="0" borderId="0" xfId="0" applyNumberFormat="1" applyFont="1" applyFill="1" applyAlignment="1">
      <alignment horizontal="center" vertical="center" wrapText="1"/>
    </xf>
    <xf numFmtId="49"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7" fontId="4" fillId="0" borderId="7"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176" fontId="4" fillId="0" borderId="7" xfId="0" applyNumberFormat="1" applyFont="1" applyFill="1" applyBorder="1" applyAlignment="1">
      <alignment vertical="center" wrapText="1"/>
    </xf>
    <xf numFmtId="49"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177" fontId="4" fillId="0" borderId="7"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177" fontId="5" fillId="0" borderId="7"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8"/>
  <sheetViews>
    <sheetView tabSelected="1" workbookViewId="0">
      <pane ySplit="1" topLeftCell="A2" activePane="bottomLeft" state="frozen"/>
      <selection/>
      <selection pane="bottomLeft" activeCell="C17" sqref="C17"/>
    </sheetView>
  </sheetViews>
  <sheetFormatPr defaultColWidth="9" defaultRowHeight="14.4"/>
  <cols>
    <col min="1" max="1" width="9" style="22"/>
    <col min="2" max="2" width="21.5" style="19" customWidth="1"/>
    <col min="3" max="3" width="32.6666666666667" style="19" customWidth="1"/>
    <col min="4" max="4" width="9.11111111111111" style="19" customWidth="1"/>
    <col min="5" max="5" width="9" style="19" customWidth="1"/>
    <col min="6" max="6" width="13.4444444444444" style="19" customWidth="1"/>
    <col min="7" max="7" width="44" style="19" customWidth="1"/>
    <col min="8" max="8" width="12.3333333333333" style="23" customWidth="1"/>
    <col min="9" max="9" width="10.3333333333333" style="19" customWidth="1"/>
    <col min="10" max="10" width="14.2222222222222" style="19" customWidth="1"/>
    <col min="11" max="11" width="14.3333333333333" style="24" customWidth="1"/>
    <col min="12" max="12" width="11.1111111111111" style="19" customWidth="1"/>
    <col min="13" max="13" width="13" style="19" customWidth="1"/>
    <col min="14" max="14" width="13.3796296296296" style="19" customWidth="1"/>
    <col min="15" max="16384" width="9" style="19"/>
  </cols>
  <sheetData>
    <row r="1" s="19" customFormat="1" ht="28.8" spans="1:14">
      <c r="A1" s="25" t="s">
        <v>0</v>
      </c>
      <c r="B1" s="26" t="s">
        <v>1</v>
      </c>
      <c r="C1" s="26" t="s">
        <v>2</v>
      </c>
      <c r="D1" s="26" t="s">
        <v>3</v>
      </c>
      <c r="E1" s="26" t="s">
        <v>4</v>
      </c>
      <c r="F1" s="26" t="s">
        <v>5</v>
      </c>
      <c r="G1" s="26" t="s">
        <v>6</v>
      </c>
      <c r="H1" s="27" t="s">
        <v>7</v>
      </c>
      <c r="I1" s="26" t="s">
        <v>8</v>
      </c>
      <c r="J1" s="26" t="s">
        <v>9</v>
      </c>
      <c r="K1" s="28" t="s">
        <v>10</v>
      </c>
      <c r="L1" s="26" t="s">
        <v>11</v>
      </c>
      <c r="M1" s="26" t="s">
        <v>12</v>
      </c>
      <c r="N1" s="26" t="s">
        <v>13</v>
      </c>
    </row>
    <row r="2" s="19" customFormat="1" spans="1:14">
      <c r="A2" s="25" t="s">
        <v>14</v>
      </c>
      <c r="B2" s="26" t="s">
        <v>15</v>
      </c>
      <c r="C2" s="26" t="s">
        <v>16</v>
      </c>
      <c r="D2" s="26"/>
      <c r="E2" s="26" t="s">
        <v>17</v>
      </c>
      <c r="F2" s="26">
        <v>13950302198</v>
      </c>
      <c r="G2" s="26" t="s">
        <v>18</v>
      </c>
      <c r="H2" s="27">
        <v>4402</v>
      </c>
      <c r="I2" s="29">
        <v>60</v>
      </c>
      <c r="J2" s="27">
        <f>H2*I2</f>
        <v>264120</v>
      </c>
      <c r="K2" s="28"/>
      <c r="L2" s="30"/>
      <c r="M2" s="27">
        <f t="shared" ref="M2:M65" si="0">J2+L2</f>
        <v>264120</v>
      </c>
      <c r="N2" s="27">
        <f>M2*0.01</f>
        <v>2641.2</v>
      </c>
    </row>
    <row r="3" s="19" customFormat="1" ht="28.8" spans="1:14">
      <c r="A3" s="25" t="s">
        <v>19</v>
      </c>
      <c r="B3" s="26" t="s">
        <v>15</v>
      </c>
      <c r="C3" s="26" t="s">
        <v>20</v>
      </c>
      <c r="D3" s="26"/>
      <c r="E3" s="26" t="s">
        <v>21</v>
      </c>
      <c r="F3" s="26">
        <v>13415317704</v>
      </c>
      <c r="G3" s="26" t="s">
        <v>22</v>
      </c>
      <c r="H3" s="27">
        <v>5500</v>
      </c>
      <c r="I3" s="29">
        <v>60</v>
      </c>
      <c r="J3" s="27">
        <f>H3*I3</f>
        <v>330000</v>
      </c>
      <c r="K3" s="28"/>
      <c r="L3" s="30"/>
      <c r="M3" s="27">
        <f t="shared" si="0"/>
        <v>330000</v>
      </c>
      <c r="N3" s="27">
        <f t="shared" ref="N3:N66" si="1">M3*0.01</f>
        <v>3300</v>
      </c>
    </row>
    <row r="4" s="19" customFormat="1" spans="1:14">
      <c r="A4" s="25" t="s">
        <v>23</v>
      </c>
      <c r="B4" s="26" t="s">
        <v>15</v>
      </c>
      <c r="C4" s="26" t="s">
        <v>24</v>
      </c>
      <c r="D4" s="26" t="s">
        <v>25</v>
      </c>
      <c r="E4" s="26" t="s">
        <v>26</v>
      </c>
      <c r="F4" s="26">
        <v>13524196950</v>
      </c>
      <c r="G4" s="26" t="s">
        <v>27</v>
      </c>
      <c r="H4" s="27">
        <v>6600</v>
      </c>
      <c r="I4" s="29">
        <v>60</v>
      </c>
      <c r="J4" s="27">
        <f t="shared" ref="J4:J67" si="2">H4*I4</f>
        <v>396000</v>
      </c>
      <c r="K4" s="28">
        <f>SUM(I2:I6)</f>
        <v>300</v>
      </c>
      <c r="L4" s="27">
        <f>SUM(I2:I4)*100</f>
        <v>18000</v>
      </c>
      <c r="M4" s="27">
        <f t="shared" si="0"/>
        <v>414000</v>
      </c>
      <c r="N4" s="27">
        <f t="shared" si="1"/>
        <v>4140</v>
      </c>
    </row>
    <row r="5" s="19" customFormat="1" spans="1:14">
      <c r="A5" s="25" t="s">
        <v>28</v>
      </c>
      <c r="B5" s="26" t="s">
        <v>15</v>
      </c>
      <c r="C5" s="26" t="s">
        <v>24</v>
      </c>
      <c r="D5" s="26"/>
      <c r="E5" s="26" t="s">
        <v>26</v>
      </c>
      <c r="F5" s="26">
        <v>13524196950</v>
      </c>
      <c r="G5" s="26" t="s">
        <v>27</v>
      </c>
      <c r="H5" s="27">
        <v>6400</v>
      </c>
      <c r="I5" s="29">
        <v>60</v>
      </c>
      <c r="J5" s="27">
        <f t="shared" si="2"/>
        <v>384000</v>
      </c>
      <c r="K5" s="28"/>
      <c r="L5" s="27"/>
      <c r="M5" s="27">
        <f t="shared" si="0"/>
        <v>384000</v>
      </c>
      <c r="N5" s="27">
        <f t="shared" si="1"/>
        <v>3840</v>
      </c>
    </row>
    <row r="6" s="19" customFormat="1" spans="1:14">
      <c r="A6" s="25" t="s">
        <v>29</v>
      </c>
      <c r="B6" s="26" t="s">
        <v>15</v>
      </c>
      <c r="C6" s="26" t="s">
        <v>30</v>
      </c>
      <c r="D6" s="26"/>
      <c r="E6" s="26" t="s">
        <v>31</v>
      </c>
      <c r="F6" s="26">
        <v>13808811120</v>
      </c>
      <c r="G6" s="26" t="s">
        <v>32</v>
      </c>
      <c r="H6" s="27">
        <v>5500</v>
      </c>
      <c r="I6" s="29">
        <v>60</v>
      </c>
      <c r="J6" s="27">
        <f t="shared" si="2"/>
        <v>330000</v>
      </c>
      <c r="K6" s="28"/>
      <c r="L6" s="27"/>
      <c r="M6" s="27">
        <f t="shared" si="0"/>
        <v>330000</v>
      </c>
      <c r="N6" s="27">
        <f t="shared" si="1"/>
        <v>3300</v>
      </c>
    </row>
    <row r="7" s="19" customFormat="1" spans="1:14">
      <c r="A7" s="25" t="s">
        <v>33</v>
      </c>
      <c r="B7" s="26" t="s">
        <v>34</v>
      </c>
      <c r="C7" s="26" t="s">
        <v>24</v>
      </c>
      <c r="D7" s="26" t="s">
        <v>25</v>
      </c>
      <c r="E7" s="26" t="s">
        <v>26</v>
      </c>
      <c r="F7" s="26">
        <v>13524196950</v>
      </c>
      <c r="G7" s="26" t="s">
        <v>27</v>
      </c>
      <c r="H7" s="27">
        <v>6650</v>
      </c>
      <c r="I7" s="29">
        <v>50</v>
      </c>
      <c r="J7" s="27">
        <f t="shared" si="2"/>
        <v>332500</v>
      </c>
      <c r="K7" s="28">
        <f>SUM(I7:I10)</f>
        <v>200</v>
      </c>
      <c r="L7" s="27">
        <f>SUM(I7:I10)*100</f>
        <v>20000</v>
      </c>
      <c r="M7" s="27">
        <f t="shared" si="0"/>
        <v>352500</v>
      </c>
      <c r="N7" s="27">
        <f t="shared" si="1"/>
        <v>3525</v>
      </c>
    </row>
    <row r="8" s="19" customFormat="1" spans="1:14">
      <c r="A8" s="25" t="s">
        <v>35</v>
      </c>
      <c r="B8" s="26" t="s">
        <v>34</v>
      </c>
      <c r="C8" s="26" t="s">
        <v>24</v>
      </c>
      <c r="D8" s="26"/>
      <c r="E8" s="26" t="s">
        <v>26</v>
      </c>
      <c r="F8" s="26">
        <v>13524196950</v>
      </c>
      <c r="G8" s="26" t="s">
        <v>27</v>
      </c>
      <c r="H8" s="27">
        <v>6400</v>
      </c>
      <c r="I8" s="29">
        <v>50</v>
      </c>
      <c r="J8" s="27">
        <f t="shared" si="2"/>
        <v>320000</v>
      </c>
      <c r="K8" s="28"/>
      <c r="L8" s="27"/>
      <c r="M8" s="27">
        <f t="shared" si="0"/>
        <v>320000</v>
      </c>
      <c r="N8" s="27">
        <f t="shared" si="1"/>
        <v>3200</v>
      </c>
    </row>
    <row r="9" s="19" customFormat="1" spans="1:14">
      <c r="A9" s="25" t="s">
        <v>36</v>
      </c>
      <c r="B9" s="26" t="s">
        <v>34</v>
      </c>
      <c r="C9" s="26" t="s">
        <v>16</v>
      </c>
      <c r="D9" s="26"/>
      <c r="E9" s="26" t="s">
        <v>17</v>
      </c>
      <c r="F9" s="26">
        <v>13950302198</v>
      </c>
      <c r="G9" s="26" t="s">
        <v>18</v>
      </c>
      <c r="H9" s="27">
        <v>4696</v>
      </c>
      <c r="I9" s="29">
        <v>50</v>
      </c>
      <c r="J9" s="27">
        <f t="shared" si="2"/>
        <v>234800</v>
      </c>
      <c r="K9" s="28"/>
      <c r="L9" s="27"/>
      <c r="M9" s="27">
        <f t="shared" si="0"/>
        <v>234800</v>
      </c>
      <c r="N9" s="27">
        <f t="shared" si="1"/>
        <v>2348</v>
      </c>
    </row>
    <row r="10" s="19" customFormat="1" spans="1:14">
      <c r="A10" s="25" t="s">
        <v>37</v>
      </c>
      <c r="B10" s="26" t="s">
        <v>34</v>
      </c>
      <c r="C10" s="26" t="s">
        <v>16</v>
      </c>
      <c r="D10" s="26"/>
      <c r="E10" s="26" t="s">
        <v>17</v>
      </c>
      <c r="F10" s="26">
        <v>13950302198</v>
      </c>
      <c r="G10" s="26" t="s">
        <v>18</v>
      </c>
      <c r="H10" s="27">
        <v>5479</v>
      </c>
      <c r="I10" s="29">
        <v>50</v>
      </c>
      <c r="J10" s="27">
        <f t="shared" si="2"/>
        <v>273950</v>
      </c>
      <c r="K10" s="28"/>
      <c r="L10" s="27"/>
      <c r="M10" s="27">
        <f t="shared" si="0"/>
        <v>273950</v>
      </c>
      <c r="N10" s="27">
        <f t="shared" si="1"/>
        <v>2739.5</v>
      </c>
    </row>
    <row r="11" s="19" customFormat="1" ht="43.2" spans="1:14">
      <c r="A11" s="25" t="s">
        <v>38</v>
      </c>
      <c r="B11" s="26" t="s">
        <v>39</v>
      </c>
      <c r="C11" s="26" t="s">
        <v>40</v>
      </c>
      <c r="D11" s="26" t="s">
        <v>25</v>
      </c>
      <c r="E11" s="26" t="s">
        <v>41</v>
      </c>
      <c r="F11" s="26">
        <v>13957832951</v>
      </c>
      <c r="G11" s="26" t="s">
        <v>42</v>
      </c>
      <c r="H11" s="27">
        <v>4150</v>
      </c>
      <c r="I11" s="29">
        <v>60</v>
      </c>
      <c r="J11" s="27">
        <f t="shared" si="2"/>
        <v>249000</v>
      </c>
      <c r="K11" s="28">
        <f>SUM(I11:I15)</f>
        <v>300</v>
      </c>
      <c r="L11" s="27">
        <f>SUM(I11:I15)*100</f>
        <v>30000</v>
      </c>
      <c r="M11" s="27">
        <f t="shared" si="0"/>
        <v>279000</v>
      </c>
      <c r="N11" s="27">
        <f t="shared" si="1"/>
        <v>2790</v>
      </c>
    </row>
    <row r="12" s="19" customFormat="1" spans="1:14">
      <c r="A12" s="25" t="s">
        <v>43</v>
      </c>
      <c r="B12" s="26" t="s">
        <v>39</v>
      </c>
      <c r="C12" s="26" t="s">
        <v>16</v>
      </c>
      <c r="D12" s="26"/>
      <c r="E12" s="26" t="s">
        <v>17</v>
      </c>
      <c r="F12" s="26">
        <v>13950302198</v>
      </c>
      <c r="G12" s="26" t="s">
        <v>18</v>
      </c>
      <c r="H12" s="27">
        <v>3549</v>
      </c>
      <c r="I12" s="29">
        <v>60</v>
      </c>
      <c r="J12" s="27">
        <f t="shared" si="2"/>
        <v>212940</v>
      </c>
      <c r="K12" s="28"/>
      <c r="L12" s="27"/>
      <c r="M12" s="27">
        <f t="shared" si="0"/>
        <v>212940</v>
      </c>
      <c r="N12" s="27">
        <f t="shared" si="1"/>
        <v>2129.4</v>
      </c>
    </row>
    <row r="13" s="19" customFormat="1" spans="1:14">
      <c r="A13" s="25" t="s">
        <v>44</v>
      </c>
      <c r="B13" s="26" t="s">
        <v>39</v>
      </c>
      <c r="C13" s="26" t="s">
        <v>24</v>
      </c>
      <c r="D13" s="26"/>
      <c r="E13" s="26" t="s">
        <v>26</v>
      </c>
      <c r="F13" s="26">
        <v>13524196950</v>
      </c>
      <c r="G13" s="26" t="s">
        <v>27</v>
      </c>
      <c r="H13" s="27">
        <v>5200</v>
      </c>
      <c r="I13" s="29">
        <v>60</v>
      </c>
      <c r="J13" s="27">
        <f t="shared" si="2"/>
        <v>312000</v>
      </c>
      <c r="K13" s="28"/>
      <c r="L13" s="27"/>
      <c r="M13" s="27">
        <f t="shared" si="0"/>
        <v>312000</v>
      </c>
      <c r="N13" s="27">
        <f t="shared" si="1"/>
        <v>3120</v>
      </c>
    </row>
    <row r="14" s="19" customFormat="1" spans="1:14">
      <c r="A14" s="25" t="s">
        <v>45</v>
      </c>
      <c r="B14" s="26" t="s">
        <v>39</v>
      </c>
      <c r="C14" s="26" t="s">
        <v>24</v>
      </c>
      <c r="D14" s="26"/>
      <c r="E14" s="26" t="s">
        <v>26</v>
      </c>
      <c r="F14" s="26">
        <v>13524196950</v>
      </c>
      <c r="G14" s="26" t="s">
        <v>27</v>
      </c>
      <c r="H14" s="27">
        <v>5100</v>
      </c>
      <c r="I14" s="29">
        <v>60</v>
      </c>
      <c r="J14" s="27">
        <f t="shared" si="2"/>
        <v>306000</v>
      </c>
      <c r="K14" s="28"/>
      <c r="L14" s="27"/>
      <c r="M14" s="27">
        <f t="shared" si="0"/>
        <v>306000</v>
      </c>
      <c r="N14" s="27">
        <f t="shared" si="1"/>
        <v>3060</v>
      </c>
    </row>
    <row r="15" s="19" customFormat="1" spans="1:14">
      <c r="A15" s="25" t="s">
        <v>46</v>
      </c>
      <c r="B15" s="26" t="s">
        <v>39</v>
      </c>
      <c r="C15" s="26" t="s">
        <v>16</v>
      </c>
      <c r="D15" s="26"/>
      <c r="E15" s="26" t="s">
        <v>17</v>
      </c>
      <c r="F15" s="26">
        <v>13950302198</v>
      </c>
      <c r="G15" s="26" t="s">
        <v>18</v>
      </c>
      <c r="H15" s="27">
        <v>4140</v>
      </c>
      <c r="I15" s="29">
        <v>60</v>
      </c>
      <c r="J15" s="27">
        <f t="shared" si="2"/>
        <v>248400</v>
      </c>
      <c r="K15" s="28"/>
      <c r="L15" s="27"/>
      <c r="M15" s="27">
        <f t="shared" si="0"/>
        <v>248400</v>
      </c>
      <c r="N15" s="27">
        <f t="shared" si="1"/>
        <v>2484</v>
      </c>
    </row>
    <row r="16" s="19" customFormat="1" ht="43.2" spans="1:14">
      <c r="A16" s="25" t="s">
        <v>47</v>
      </c>
      <c r="B16" s="26" t="s">
        <v>48</v>
      </c>
      <c r="C16" s="26" t="s">
        <v>49</v>
      </c>
      <c r="D16" s="26"/>
      <c r="E16" s="26" t="s">
        <v>50</v>
      </c>
      <c r="F16" s="26">
        <v>13706819900</v>
      </c>
      <c r="G16" s="26" t="s">
        <v>51</v>
      </c>
      <c r="H16" s="27">
        <v>5180</v>
      </c>
      <c r="I16" s="29">
        <v>30</v>
      </c>
      <c r="J16" s="27">
        <f t="shared" si="2"/>
        <v>155400</v>
      </c>
      <c r="K16" s="28"/>
      <c r="L16" s="27"/>
      <c r="M16" s="27">
        <f t="shared" si="0"/>
        <v>155400</v>
      </c>
      <c r="N16" s="27">
        <f t="shared" si="1"/>
        <v>1554</v>
      </c>
    </row>
    <row r="17" s="19" customFormat="1" ht="28.8" spans="1:14">
      <c r="A17" s="25" t="s">
        <v>52</v>
      </c>
      <c r="B17" s="26" t="s">
        <v>48</v>
      </c>
      <c r="C17" s="26" t="s">
        <v>53</v>
      </c>
      <c r="D17" s="26" t="s">
        <v>25</v>
      </c>
      <c r="E17" s="26" t="s">
        <v>54</v>
      </c>
      <c r="F17" s="26">
        <v>13828012215</v>
      </c>
      <c r="G17" s="26" t="s">
        <v>55</v>
      </c>
      <c r="H17" s="27">
        <v>4058</v>
      </c>
      <c r="I17" s="29">
        <v>30</v>
      </c>
      <c r="J17" s="27">
        <f t="shared" si="2"/>
        <v>121740</v>
      </c>
      <c r="K17" s="28">
        <f>SUM(I16:I18)</f>
        <v>90</v>
      </c>
      <c r="L17" s="27">
        <f>K17*100</f>
        <v>9000</v>
      </c>
      <c r="M17" s="27">
        <f t="shared" si="0"/>
        <v>130740</v>
      </c>
      <c r="N17" s="27">
        <f t="shared" si="1"/>
        <v>1307.4</v>
      </c>
    </row>
    <row r="18" s="19" customFormat="1" ht="28.8" spans="1:14">
      <c r="A18" s="25" t="s">
        <v>56</v>
      </c>
      <c r="B18" s="26" t="s">
        <v>48</v>
      </c>
      <c r="C18" s="26" t="s">
        <v>53</v>
      </c>
      <c r="D18" s="26"/>
      <c r="E18" s="26" t="s">
        <v>54</v>
      </c>
      <c r="F18" s="26">
        <v>13828012215</v>
      </c>
      <c r="G18" s="26" t="s">
        <v>55</v>
      </c>
      <c r="H18" s="27">
        <v>3382</v>
      </c>
      <c r="I18" s="29">
        <v>30</v>
      </c>
      <c r="J18" s="27">
        <f t="shared" si="2"/>
        <v>101460</v>
      </c>
      <c r="K18" s="28"/>
      <c r="L18" s="27"/>
      <c r="M18" s="27">
        <f t="shared" si="0"/>
        <v>101460</v>
      </c>
      <c r="N18" s="27">
        <f t="shared" si="1"/>
        <v>1014.6</v>
      </c>
    </row>
    <row r="19" s="19" customFormat="1" ht="43.2" spans="1:14">
      <c r="A19" s="25" t="s">
        <v>57</v>
      </c>
      <c r="B19" s="26" t="s">
        <v>58</v>
      </c>
      <c r="C19" s="26" t="s">
        <v>59</v>
      </c>
      <c r="D19" s="26"/>
      <c r="E19" s="26" t="s">
        <v>60</v>
      </c>
      <c r="F19" s="26">
        <v>13763836671</v>
      </c>
      <c r="G19" s="26" t="s">
        <v>61</v>
      </c>
      <c r="H19" s="27">
        <v>4300</v>
      </c>
      <c r="I19" s="29">
        <v>20</v>
      </c>
      <c r="J19" s="27">
        <f t="shared" si="2"/>
        <v>86000</v>
      </c>
      <c r="K19" s="28"/>
      <c r="L19" s="27"/>
      <c r="M19" s="27">
        <f t="shared" si="0"/>
        <v>86000</v>
      </c>
      <c r="N19" s="27">
        <f t="shared" si="1"/>
        <v>860</v>
      </c>
    </row>
    <row r="20" s="19" customFormat="1" ht="57.6" spans="1:14">
      <c r="A20" s="25" t="s">
        <v>62</v>
      </c>
      <c r="B20" s="26" t="s">
        <v>58</v>
      </c>
      <c r="C20" s="26" t="s">
        <v>63</v>
      </c>
      <c r="D20" s="26" t="s">
        <v>25</v>
      </c>
      <c r="E20" s="26" t="s">
        <v>64</v>
      </c>
      <c r="F20" s="26">
        <v>13810677009</v>
      </c>
      <c r="G20" s="26" t="s">
        <v>65</v>
      </c>
      <c r="H20" s="27">
        <v>4628</v>
      </c>
      <c r="I20" s="29">
        <v>20</v>
      </c>
      <c r="J20" s="27">
        <f t="shared" si="2"/>
        <v>92560</v>
      </c>
      <c r="K20" s="28">
        <f>I19+I20</f>
        <v>40</v>
      </c>
      <c r="L20" s="27">
        <f>SUM(I19:I20)*100</f>
        <v>4000</v>
      </c>
      <c r="M20" s="27">
        <f t="shared" si="0"/>
        <v>96560</v>
      </c>
      <c r="N20" s="27">
        <f t="shared" si="1"/>
        <v>965.6</v>
      </c>
    </row>
    <row r="21" s="19" customFormat="1" spans="1:14">
      <c r="A21" s="25" t="s">
        <v>66</v>
      </c>
      <c r="B21" s="26" t="s">
        <v>67</v>
      </c>
      <c r="C21" s="26" t="s">
        <v>68</v>
      </c>
      <c r="D21" s="26" t="s">
        <v>25</v>
      </c>
      <c r="E21" s="26" t="s">
        <v>69</v>
      </c>
      <c r="F21" s="26">
        <v>13802468370</v>
      </c>
      <c r="G21" s="26" t="s">
        <v>70</v>
      </c>
      <c r="H21" s="27">
        <v>3597</v>
      </c>
      <c r="I21" s="29">
        <v>10</v>
      </c>
      <c r="J21" s="27">
        <f t="shared" si="2"/>
        <v>35970</v>
      </c>
      <c r="K21" s="28">
        <f>SUM(I21:I22)</f>
        <v>20</v>
      </c>
      <c r="L21" s="27">
        <f>K21*100</f>
        <v>2000</v>
      </c>
      <c r="M21" s="27">
        <f t="shared" si="0"/>
        <v>37970</v>
      </c>
      <c r="N21" s="27">
        <f t="shared" si="1"/>
        <v>379.7</v>
      </c>
    </row>
    <row r="22" s="19" customFormat="1" ht="43.2" spans="1:14">
      <c r="A22" s="25" t="s">
        <v>71</v>
      </c>
      <c r="B22" s="26" t="s">
        <v>67</v>
      </c>
      <c r="C22" s="26" t="s">
        <v>72</v>
      </c>
      <c r="D22" s="26"/>
      <c r="E22" s="26" t="s">
        <v>73</v>
      </c>
      <c r="F22" s="26">
        <v>13483153737</v>
      </c>
      <c r="G22" s="26" t="s">
        <v>74</v>
      </c>
      <c r="H22" s="27">
        <v>4700</v>
      </c>
      <c r="I22" s="29">
        <v>10</v>
      </c>
      <c r="J22" s="27">
        <f t="shared" si="2"/>
        <v>47000</v>
      </c>
      <c r="K22" s="28"/>
      <c r="L22" s="27"/>
      <c r="M22" s="27">
        <f t="shared" si="0"/>
        <v>47000</v>
      </c>
      <c r="N22" s="27">
        <f t="shared" si="1"/>
        <v>470</v>
      </c>
    </row>
    <row r="23" s="19" customFormat="1" ht="43.2" spans="1:14">
      <c r="A23" s="25" t="s">
        <v>75</v>
      </c>
      <c r="B23" s="26" t="s">
        <v>76</v>
      </c>
      <c r="C23" s="26" t="s">
        <v>77</v>
      </c>
      <c r="D23" s="26" t="s">
        <v>25</v>
      </c>
      <c r="E23" s="26" t="s">
        <v>78</v>
      </c>
      <c r="F23" s="26">
        <v>15858512510</v>
      </c>
      <c r="G23" s="26" t="s">
        <v>79</v>
      </c>
      <c r="H23" s="27">
        <v>5742</v>
      </c>
      <c r="I23" s="29">
        <v>25</v>
      </c>
      <c r="J23" s="27">
        <f t="shared" si="2"/>
        <v>143550</v>
      </c>
      <c r="K23" s="28">
        <f>SUM(I23:I26)</f>
        <v>100</v>
      </c>
      <c r="L23" s="27">
        <f>K23*100</f>
        <v>10000</v>
      </c>
      <c r="M23" s="27">
        <f t="shared" si="0"/>
        <v>153550</v>
      </c>
      <c r="N23" s="27">
        <f t="shared" si="1"/>
        <v>1535.5</v>
      </c>
    </row>
    <row r="24" s="19" customFormat="1" spans="1:14">
      <c r="A24" s="25" t="s">
        <v>80</v>
      </c>
      <c r="B24" s="26" t="s">
        <v>76</v>
      </c>
      <c r="C24" s="26" t="s">
        <v>30</v>
      </c>
      <c r="D24" s="26"/>
      <c r="E24" s="26" t="s">
        <v>31</v>
      </c>
      <c r="F24" s="26">
        <v>13808811120</v>
      </c>
      <c r="G24" s="26" t="s">
        <v>32</v>
      </c>
      <c r="H24" s="27">
        <v>4102</v>
      </c>
      <c r="I24" s="29">
        <v>25</v>
      </c>
      <c r="J24" s="27">
        <f t="shared" si="2"/>
        <v>102550</v>
      </c>
      <c r="K24" s="28"/>
      <c r="L24" s="27"/>
      <c r="M24" s="27">
        <f t="shared" si="0"/>
        <v>102550</v>
      </c>
      <c r="N24" s="27">
        <f t="shared" si="1"/>
        <v>1025.5</v>
      </c>
    </row>
    <row r="25" s="19" customFormat="1" ht="43.2" spans="1:14">
      <c r="A25" s="25" t="s">
        <v>81</v>
      </c>
      <c r="B25" s="26" t="s">
        <v>76</v>
      </c>
      <c r="C25" s="26" t="s">
        <v>77</v>
      </c>
      <c r="D25" s="26"/>
      <c r="E25" s="26" t="s">
        <v>78</v>
      </c>
      <c r="F25" s="26">
        <v>15858512510</v>
      </c>
      <c r="G25" s="26" t="s">
        <v>79</v>
      </c>
      <c r="H25" s="27">
        <v>5742</v>
      </c>
      <c r="I25" s="29">
        <v>25</v>
      </c>
      <c r="J25" s="27">
        <f t="shared" si="2"/>
        <v>143550</v>
      </c>
      <c r="K25" s="28"/>
      <c r="L25" s="27"/>
      <c r="M25" s="27">
        <f t="shared" si="0"/>
        <v>143550</v>
      </c>
      <c r="N25" s="27">
        <f t="shared" si="1"/>
        <v>1435.5</v>
      </c>
    </row>
    <row r="26" s="19" customFormat="1" ht="43.2" spans="1:14">
      <c r="A26" s="25" t="s">
        <v>82</v>
      </c>
      <c r="B26" s="26" t="s">
        <v>76</v>
      </c>
      <c r="C26" s="26" t="s">
        <v>77</v>
      </c>
      <c r="D26" s="26"/>
      <c r="E26" s="26" t="s">
        <v>78</v>
      </c>
      <c r="F26" s="26">
        <v>15858512510</v>
      </c>
      <c r="G26" s="26" t="s">
        <v>79</v>
      </c>
      <c r="H26" s="27">
        <v>5742</v>
      </c>
      <c r="I26" s="29">
        <v>25</v>
      </c>
      <c r="J26" s="27">
        <f t="shared" si="2"/>
        <v>143550</v>
      </c>
      <c r="K26" s="28"/>
      <c r="L26" s="27"/>
      <c r="M26" s="27">
        <f t="shared" si="0"/>
        <v>143550</v>
      </c>
      <c r="N26" s="27">
        <f t="shared" si="1"/>
        <v>1435.5</v>
      </c>
    </row>
    <row r="27" s="19" customFormat="1" ht="28.8" spans="1:14">
      <c r="A27" s="25" t="s">
        <v>83</v>
      </c>
      <c r="B27" s="26" t="s">
        <v>84</v>
      </c>
      <c r="C27" s="26" t="s">
        <v>53</v>
      </c>
      <c r="D27" s="26"/>
      <c r="E27" s="26" t="s">
        <v>54</v>
      </c>
      <c r="F27" s="26">
        <v>13828012215</v>
      </c>
      <c r="G27" s="26" t="s">
        <v>55</v>
      </c>
      <c r="H27" s="27">
        <v>4123</v>
      </c>
      <c r="I27" s="29">
        <v>40</v>
      </c>
      <c r="J27" s="27">
        <f t="shared" si="2"/>
        <v>164920</v>
      </c>
      <c r="K27" s="28"/>
      <c r="L27" s="27"/>
      <c r="M27" s="27">
        <f t="shared" si="0"/>
        <v>164920</v>
      </c>
      <c r="N27" s="27">
        <f t="shared" si="1"/>
        <v>1649.2</v>
      </c>
    </row>
    <row r="28" s="19" customFormat="1" ht="43.2" spans="1:14">
      <c r="A28" s="25" t="s">
        <v>85</v>
      </c>
      <c r="B28" s="26" t="s">
        <v>84</v>
      </c>
      <c r="C28" s="26" t="s">
        <v>86</v>
      </c>
      <c r="D28" s="26"/>
      <c r="E28" s="26" t="s">
        <v>87</v>
      </c>
      <c r="F28" s="26">
        <v>13656632612</v>
      </c>
      <c r="G28" s="26" t="s">
        <v>88</v>
      </c>
      <c r="H28" s="27">
        <v>4123</v>
      </c>
      <c r="I28" s="29">
        <v>40</v>
      </c>
      <c r="J28" s="27">
        <f t="shared" si="2"/>
        <v>164920</v>
      </c>
      <c r="K28" s="28"/>
      <c r="L28" s="27"/>
      <c r="M28" s="27">
        <f t="shared" si="0"/>
        <v>164920</v>
      </c>
      <c r="N28" s="27">
        <f t="shared" si="1"/>
        <v>1649.2</v>
      </c>
    </row>
    <row r="29" s="19" customFormat="1" spans="1:14">
      <c r="A29" s="25" t="s">
        <v>89</v>
      </c>
      <c r="B29" s="26" t="s">
        <v>84</v>
      </c>
      <c r="C29" s="26" t="s">
        <v>24</v>
      </c>
      <c r="D29" s="26"/>
      <c r="E29" s="26" t="s">
        <v>26</v>
      </c>
      <c r="F29" s="26">
        <v>13524196950</v>
      </c>
      <c r="G29" s="26" t="s">
        <v>27</v>
      </c>
      <c r="H29" s="27">
        <v>3534</v>
      </c>
      <c r="I29" s="29">
        <v>40</v>
      </c>
      <c r="J29" s="27">
        <f t="shared" si="2"/>
        <v>141360</v>
      </c>
      <c r="K29" s="28"/>
      <c r="L29" s="27"/>
      <c r="M29" s="27">
        <f t="shared" si="0"/>
        <v>141360</v>
      </c>
      <c r="N29" s="27">
        <f t="shared" si="1"/>
        <v>1413.6</v>
      </c>
    </row>
    <row r="30" s="19" customFormat="1" spans="1:14">
      <c r="A30" s="25" t="s">
        <v>90</v>
      </c>
      <c r="B30" s="26" t="s">
        <v>84</v>
      </c>
      <c r="C30" s="26" t="s">
        <v>91</v>
      </c>
      <c r="D30" s="26" t="s">
        <v>25</v>
      </c>
      <c r="E30" s="26" t="s">
        <v>92</v>
      </c>
      <c r="F30" s="26">
        <v>13958142825</v>
      </c>
      <c r="G30" s="26" t="s">
        <v>93</v>
      </c>
      <c r="H30" s="27">
        <v>3828.5</v>
      </c>
      <c r="I30" s="29">
        <v>40</v>
      </c>
      <c r="J30" s="27">
        <f t="shared" si="2"/>
        <v>153140</v>
      </c>
      <c r="K30" s="28">
        <f>SUM(I27:I31)</f>
        <v>200</v>
      </c>
      <c r="L30" s="27">
        <f>K30*100</f>
        <v>20000</v>
      </c>
      <c r="M30" s="27">
        <f t="shared" si="0"/>
        <v>173140</v>
      </c>
      <c r="N30" s="27">
        <f t="shared" si="1"/>
        <v>1731.4</v>
      </c>
    </row>
    <row r="31" s="19" customFormat="1" spans="1:14">
      <c r="A31" s="25" t="s">
        <v>94</v>
      </c>
      <c r="B31" s="26" t="s">
        <v>84</v>
      </c>
      <c r="C31" s="26" t="s">
        <v>30</v>
      </c>
      <c r="D31" s="26"/>
      <c r="E31" s="26" t="s">
        <v>31</v>
      </c>
      <c r="F31" s="26">
        <v>13808811120</v>
      </c>
      <c r="G31" s="26" t="s">
        <v>32</v>
      </c>
      <c r="H31" s="27">
        <v>2828</v>
      </c>
      <c r="I31" s="29">
        <v>40</v>
      </c>
      <c r="J31" s="27">
        <f t="shared" si="2"/>
        <v>113120</v>
      </c>
      <c r="K31" s="28"/>
      <c r="L31" s="27"/>
      <c r="M31" s="27">
        <f t="shared" si="0"/>
        <v>113120</v>
      </c>
      <c r="N31" s="27">
        <f t="shared" si="1"/>
        <v>1131.2</v>
      </c>
    </row>
    <row r="32" s="19" customFormat="1" spans="1:14">
      <c r="A32" s="25" t="s">
        <v>95</v>
      </c>
      <c r="B32" s="26" t="s">
        <v>96</v>
      </c>
      <c r="C32" s="26" t="s">
        <v>16</v>
      </c>
      <c r="D32" s="26" t="s">
        <v>25</v>
      </c>
      <c r="E32" s="26" t="s">
        <v>17</v>
      </c>
      <c r="F32" s="26">
        <v>13950302198</v>
      </c>
      <c r="G32" s="26" t="s">
        <v>18</v>
      </c>
      <c r="H32" s="27">
        <v>4296</v>
      </c>
      <c r="I32" s="29">
        <v>45</v>
      </c>
      <c r="J32" s="27">
        <f t="shared" si="2"/>
        <v>193320</v>
      </c>
      <c r="K32" s="28">
        <f>SUM(I32:I35)</f>
        <v>180</v>
      </c>
      <c r="L32" s="27">
        <f>K32*100</f>
        <v>18000</v>
      </c>
      <c r="M32" s="27">
        <f t="shared" si="0"/>
        <v>211320</v>
      </c>
      <c r="N32" s="27">
        <f t="shared" si="1"/>
        <v>2113.2</v>
      </c>
    </row>
    <row r="33" s="19" customFormat="1" spans="1:14">
      <c r="A33" s="25" t="s">
        <v>97</v>
      </c>
      <c r="B33" s="26" t="s">
        <v>96</v>
      </c>
      <c r="C33" s="26" t="s">
        <v>98</v>
      </c>
      <c r="D33" s="26"/>
      <c r="E33" s="26" t="s">
        <v>99</v>
      </c>
      <c r="F33" s="26">
        <v>18565130306</v>
      </c>
      <c r="G33" s="26" t="s">
        <v>100</v>
      </c>
      <c r="H33" s="27">
        <v>4296</v>
      </c>
      <c r="I33" s="29">
        <v>45</v>
      </c>
      <c r="J33" s="27">
        <f t="shared" si="2"/>
        <v>193320</v>
      </c>
      <c r="K33" s="28"/>
      <c r="L33" s="27"/>
      <c r="M33" s="27">
        <f t="shared" si="0"/>
        <v>193320</v>
      </c>
      <c r="N33" s="27">
        <f t="shared" si="1"/>
        <v>1933.2</v>
      </c>
    </row>
    <row r="34" s="19" customFormat="1" spans="1:14">
      <c r="A34" s="25" t="s">
        <v>101</v>
      </c>
      <c r="B34" s="26" t="s">
        <v>96</v>
      </c>
      <c r="C34" s="26" t="s">
        <v>24</v>
      </c>
      <c r="D34" s="26"/>
      <c r="E34" s="26" t="s">
        <v>26</v>
      </c>
      <c r="F34" s="26">
        <v>13524196950</v>
      </c>
      <c r="G34" s="26" t="s">
        <v>27</v>
      </c>
      <c r="H34" s="27">
        <v>5500</v>
      </c>
      <c r="I34" s="29">
        <v>45</v>
      </c>
      <c r="J34" s="27">
        <f t="shared" si="2"/>
        <v>247500</v>
      </c>
      <c r="K34" s="28"/>
      <c r="L34" s="27"/>
      <c r="M34" s="27">
        <f t="shared" si="0"/>
        <v>247500</v>
      </c>
      <c r="N34" s="27">
        <f t="shared" si="1"/>
        <v>2475</v>
      </c>
    </row>
    <row r="35" s="19" customFormat="1" spans="1:14">
      <c r="A35" s="25" t="s">
        <v>102</v>
      </c>
      <c r="B35" s="26" t="s">
        <v>96</v>
      </c>
      <c r="C35" s="26" t="s">
        <v>98</v>
      </c>
      <c r="D35" s="26"/>
      <c r="E35" s="26" t="s">
        <v>99</v>
      </c>
      <c r="F35" s="26">
        <v>18565130306</v>
      </c>
      <c r="G35" s="26" t="s">
        <v>100</v>
      </c>
      <c r="H35" s="27">
        <v>4296</v>
      </c>
      <c r="I35" s="29">
        <v>45</v>
      </c>
      <c r="J35" s="27">
        <f t="shared" si="2"/>
        <v>193320</v>
      </c>
      <c r="K35" s="28"/>
      <c r="L35" s="27"/>
      <c r="M35" s="27">
        <f t="shared" si="0"/>
        <v>193320</v>
      </c>
      <c r="N35" s="27">
        <f t="shared" si="1"/>
        <v>1933.2</v>
      </c>
    </row>
    <row r="36" s="19" customFormat="1" spans="1:14">
      <c r="A36" s="25" t="s">
        <v>103</v>
      </c>
      <c r="B36" s="26" t="s">
        <v>104</v>
      </c>
      <c r="C36" s="26" t="s">
        <v>30</v>
      </c>
      <c r="D36" s="26" t="s">
        <v>25</v>
      </c>
      <c r="E36" s="26" t="s">
        <v>31</v>
      </c>
      <c r="F36" s="26">
        <v>13808811120</v>
      </c>
      <c r="G36" s="26" t="s">
        <v>32</v>
      </c>
      <c r="H36" s="27">
        <v>5047</v>
      </c>
      <c r="I36" s="29">
        <v>30</v>
      </c>
      <c r="J36" s="27">
        <f t="shared" si="2"/>
        <v>151410</v>
      </c>
      <c r="K36" s="28">
        <f>SUM(I36:I38)</f>
        <v>90</v>
      </c>
      <c r="L36" s="27">
        <f>K36*100</f>
        <v>9000</v>
      </c>
      <c r="M36" s="27">
        <f t="shared" si="0"/>
        <v>160410</v>
      </c>
      <c r="N36" s="27">
        <f t="shared" si="1"/>
        <v>1604.1</v>
      </c>
    </row>
    <row r="37" s="19" customFormat="1" spans="1:14">
      <c r="A37" s="25" t="s">
        <v>105</v>
      </c>
      <c r="B37" s="26" t="s">
        <v>104</v>
      </c>
      <c r="C37" s="26" t="s">
        <v>30</v>
      </c>
      <c r="D37" s="26"/>
      <c r="E37" s="26" t="s">
        <v>31</v>
      </c>
      <c r="F37" s="26">
        <v>13808811120</v>
      </c>
      <c r="G37" s="26" t="s">
        <v>32</v>
      </c>
      <c r="H37" s="27">
        <v>3605</v>
      </c>
      <c r="I37" s="29">
        <v>30</v>
      </c>
      <c r="J37" s="27">
        <f t="shared" si="2"/>
        <v>108150</v>
      </c>
      <c r="K37" s="28"/>
      <c r="L37" s="27"/>
      <c r="M37" s="27">
        <f t="shared" si="0"/>
        <v>108150</v>
      </c>
      <c r="N37" s="27">
        <f t="shared" si="1"/>
        <v>1081.5</v>
      </c>
    </row>
    <row r="38" s="19" customFormat="1" spans="1:14">
      <c r="A38" s="25" t="s">
        <v>106</v>
      </c>
      <c r="B38" s="26" t="s">
        <v>104</v>
      </c>
      <c r="C38" s="26" t="s">
        <v>24</v>
      </c>
      <c r="D38" s="26"/>
      <c r="E38" s="26" t="s">
        <v>26</v>
      </c>
      <c r="F38" s="26">
        <v>13524196950</v>
      </c>
      <c r="G38" s="26" t="s">
        <v>27</v>
      </c>
      <c r="H38" s="27">
        <v>5750</v>
      </c>
      <c r="I38" s="29">
        <v>30</v>
      </c>
      <c r="J38" s="27">
        <f t="shared" si="2"/>
        <v>172500</v>
      </c>
      <c r="K38" s="28"/>
      <c r="L38" s="27"/>
      <c r="M38" s="27">
        <f t="shared" si="0"/>
        <v>172500</v>
      </c>
      <c r="N38" s="27">
        <f t="shared" si="1"/>
        <v>1725</v>
      </c>
    </row>
    <row r="39" s="19" customFormat="1" ht="43.2" spans="1:14">
      <c r="A39" s="25" t="s">
        <v>107</v>
      </c>
      <c r="B39" s="26" t="s">
        <v>108</v>
      </c>
      <c r="C39" s="26" t="s">
        <v>109</v>
      </c>
      <c r="D39" s="26" t="s">
        <v>25</v>
      </c>
      <c r="E39" s="26" t="s">
        <v>110</v>
      </c>
      <c r="F39" s="26">
        <v>13821533964</v>
      </c>
      <c r="G39" s="26" t="s">
        <v>111</v>
      </c>
      <c r="H39" s="27">
        <v>16000</v>
      </c>
      <c r="I39" s="29">
        <v>15</v>
      </c>
      <c r="J39" s="27">
        <f t="shared" si="2"/>
        <v>240000</v>
      </c>
      <c r="K39" s="28">
        <f>SUM(I39:I40)</f>
        <v>30</v>
      </c>
      <c r="L39" s="27">
        <f>K39*100</f>
        <v>3000</v>
      </c>
      <c r="M39" s="27">
        <f t="shared" si="0"/>
        <v>243000</v>
      </c>
      <c r="N39" s="27">
        <f t="shared" si="1"/>
        <v>2430</v>
      </c>
    </row>
    <row r="40" s="19" customFormat="1" ht="28.8" spans="1:14">
      <c r="A40" s="25" t="s">
        <v>112</v>
      </c>
      <c r="B40" s="26" t="s">
        <v>108</v>
      </c>
      <c r="C40" s="26" t="s">
        <v>113</v>
      </c>
      <c r="D40" s="26"/>
      <c r="E40" s="26" t="s">
        <v>114</v>
      </c>
      <c r="F40" s="26">
        <v>13605885007</v>
      </c>
      <c r="G40" s="26" t="s">
        <v>115</v>
      </c>
      <c r="H40" s="27">
        <v>14000</v>
      </c>
      <c r="I40" s="29">
        <v>15</v>
      </c>
      <c r="J40" s="27">
        <f t="shared" si="2"/>
        <v>210000</v>
      </c>
      <c r="K40" s="28"/>
      <c r="L40" s="27"/>
      <c r="M40" s="27">
        <f t="shared" si="0"/>
        <v>210000</v>
      </c>
      <c r="N40" s="27">
        <f t="shared" si="1"/>
        <v>2100</v>
      </c>
    </row>
    <row r="41" s="19" customFormat="1" spans="1:14">
      <c r="A41" s="25" t="s">
        <v>116</v>
      </c>
      <c r="B41" s="26" t="s">
        <v>117</v>
      </c>
      <c r="C41" s="26" t="s">
        <v>118</v>
      </c>
      <c r="D41" s="26"/>
      <c r="E41" s="26" t="s">
        <v>119</v>
      </c>
      <c r="F41" s="26">
        <v>15910661768</v>
      </c>
      <c r="G41" s="26" t="s">
        <v>118</v>
      </c>
      <c r="H41" s="27">
        <v>788</v>
      </c>
      <c r="I41" s="29">
        <v>60</v>
      </c>
      <c r="J41" s="27">
        <f t="shared" si="2"/>
        <v>47280</v>
      </c>
      <c r="K41" s="28"/>
      <c r="L41" s="27"/>
      <c r="M41" s="27">
        <f t="shared" si="0"/>
        <v>47280</v>
      </c>
      <c r="N41" s="27">
        <f t="shared" si="1"/>
        <v>472.8</v>
      </c>
    </row>
    <row r="42" s="19" customFormat="1" spans="1:14">
      <c r="A42" s="25" t="s">
        <v>120</v>
      </c>
      <c r="B42" s="26" t="s">
        <v>117</v>
      </c>
      <c r="C42" s="26" t="s">
        <v>30</v>
      </c>
      <c r="D42" s="26"/>
      <c r="E42" s="26" t="s">
        <v>31</v>
      </c>
      <c r="F42" s="26">
        <v>13808811120</v>
      </c>
      <c r="G42" s="26" t="s">
        <v>32</v>
      </c>
      <c r="H42" s="27">
        <v>866</v>
      </c>
      <c r="I42" s="29">
        <v>60</v>
      </c>
      <c r="J42" s="27">
        <f t="shared" si="2"/>
        <v>51960</v>
      </c>
      <c r="K42" s="28"/>
      <c r="L42" s="27"/>
      <c r="M42" s="27">
        <f t="shared" si="0"/>
        <v>51960</v>
      </c>
      <c r="N42" s="27">
        <f t="shared" si="1"/>
        <v>519.6</v>
      </c>
    </row>
    <row r="43" s="19" customFormat="1" spans="1:14">
      <c r="A43" s="25" t="s">
        <v>121</v>
      </c>
      <c r="B43" s="26" t="s">
        <v>117</v>
      </c>
      <c r="C43" s="26" t="s">
        <v>122</v>
      </c>
      <c r="D43" s="26" t="s">
        <v>25</v>
      </c>
      <c r="E43" s="26" t="s">
        <v>123</v>
      </c>
      <c r="F43" s="26">
        <v>15889659202</v>
      </c>
      <c r="G43" s="26" t="s">
        <v>124</v>
      </c>
      <c r="H43" s="27">
        <v>788</v>
      </c>
      <c r="I43" s="29">
        <v>60</v>
      </c>
      <c r="J43" s="27">
        <f t="shared" si="2"/>
        <v>47280</v>
      </c>
      <c r="K43" s="28">
        <f>SUM(I41:I45)</f>
        <v>300</v>
      </c>
      <c r="L43" s="27">
        <f>K43*100</f>
        <v>30000</v>
      </c>
      <c r="M43" s="27">
        <f t="shared" si="0"/>
        <v>77280</v>
      </c>
      <c r="N43" s="27">
        <f t="shared" si="1"/>
        <v>772.8</v>
      </c>
    </row>
    <row r="44" s="19" customFormat="1" ht="28.8" spans="1:14">
      <c r="A44" s="25" t="s">
        <v>125</v>
      </c>
      <c r="B44" s="26" t="s">
        <v>117</v>
      </c>
      <c r="C44" s="26" t="s">
        <v>53</v>
      </c>
      <c r="D44" s="26"/>
      <c r="E44" s="26" t="s">
        <v>54</v>
      </c>
      <c r="F44" s="26">
        <v>13828012215</v>
      </c>
      <c r="G44" s="26" t="s">
        <v>55</v>
      </c>
      <c r="H44" s="27">
        <v>788</v>
      </c>
      <c r="I44" s="29">
        <v>60</v>
      </c>
      <c r="J44" s="27">
        <f t="shared" si="2"/>
        <v>47280</v>
      </c>
      <c r="K44" s="28"/>
      <c r="L44" s="27"/>
      <c r="M44" s="27">
        <f t="shared" si="0"/>
        <v>47280</v>
      </c>
      <c r="N44" s="27">
        <f t="shared" si="1"/>
        <v>472.8</v>
      </c>
    </row>
    <row r="45" s="19" customFormat="1" spans="1:14">
      <c r="A45" s="25" t="s">
        <v>126</v>
      </c>
      <c r="B45" s="26" t="s">
        <v>117</v>
      </c>
      <c r="C45" s="26" t="s">
        <v>122</v>
      </c>
      <c r="D45" s="26"/>
      <c r="E45" s="26" t="s">
        <v>123</v>
      </c>
      <c r="F45" s="26">
        <v>15889659202</v>
      </c>
      <c r="G45" s="26" t="s">
        <v>124</v>
      </c>
      <c r="H45" s="27">
        <v>788</v>
      </c>
      <c r="I45" s="29">
        <v>60</v>
      </c>
      <c r="J45" s="27">
        <f t="shared" si="2"/>
        <v>47280</v>
      </c>
      <c r="K45" s="28"/>
      <c r="L45" s="27"/>
      <c r="M45" s="27">
        <f t="shared" si="0"/>
        <v>47280</v>
      </c>
      <c r="N45" s="27">
        <f t="shared" si="1"/>
        <v>472.8</v>
      </c>
    </row>
    <row r="46" s="19" customFormat="1" spans="1:14">
      <c r="A46" s="25" t="s">
        <v>127</v>
      </c>
      <c r="B46" s="26" t="s">
        <v>128</v>
      </c>
      <c r="C46" s="26" t="s">
        <v>24</v>
      </c>
      <c r="D46" s="26" t="s">
        <v>25</v>
      </c>
      <c r="E46" s="26" t="s">
        <v>26</v>
      </c>
      <c r="F46" s="26">
        <v>13524196950</v>
      </c>
      <c r="G46" s="26" t="s">
        <v>27</v>
      </c>
      <c r="H46" s="27">
        <v>2035</v>
      </c>
      <c r="I46" s="29">
        <v>30</v>
      </c>
      <c r="J46" s="27">
        <f t="shared" si="2"/>
        <v>61050</v>
      </c>
      <c r="K46" s="28">
        <f>SUM(I46:I49)</f>
        <v>120</v>
      </c>
      <c r="L46" s="27">
        <f>K46*100</f>
        <v>12000</v>
      </c>
      <c r="M46" s="27">
        <f t="shared" si="0"/>
        <v>73050</v>
      </c>
      <c r="N46" s="27">
        <f t="shared" si="1"/>
        <v>730.5</v>
      </c>
    </row>
    <row r="47" s="19" customFormat="1" ht="28.8" spans="1:14">
      <c r="A47" s="25" t="s">
        <v>129</v>
      </c>
      <c r="B47" s="26" t="s">
        <v>128</v>
      </c>
      <c r="C47" s="26" t="s">
        <v>53</v>
      </c>
      <c r="D47" s="26"/>
      <c r="E47" s="26" t="s">
        <v>54</v>
      </c>
      <c r="F47" s="26">
        <v>13828012215</v>
      </c>
      <c r="G47" s="26" t="s">
        <v>55</v>
      </c>
      <c r="H47" s="27">
        <v>1628</v>
      </c>
      <c r="I47" s="29">
        <v>30</v>
      </c>
      <c r="J47" s="27">
        <f t="shared" si="2"/>
        <v>48840</v>
      </c>
      <c r="K47" s="28"/>
      <c r="L47" s="27"/>
      <c r="M47" s="27">
        <f t="shared" si="0"/>
        <v>48840</v>
      </c>
      <c r="N47" s="27">
        <f t="shared" si="1"/>
        <v>488.4</v>
      </c>
    </row>
    <row r="48" s="19" customFormat="1" spans="1:14">
      <c r="A48" s="25" t="s">
        <v>130</v>
      </c>
      <c r="B48" s="26" t="s">
        <v>128</v>
      </c>
      <c r="C48" s="26" t="s">
        <v>30</v>
      </c>
      <c r="D48" s="26"/>
      <c r="E48" s="26" t="s">
        <v>31</v>
      </c>
      <c r="F48" s="26">
        <v>13808811120</v>
      </c>
      <c r="G48" s="26" t="s">
        <v>32</v>
      </c>
      <c r="H48" s="27">
        <v>1360</v>
      </c>
      <c r="I48" s="29">
        <v>30</v>
      </c>
      <c r="J48" s="27">
        <f t="shared" si="2"/>
        <v>40800</v>
      </c>
      <c r="K48" s="28"/>
      <c r="L48" s="27"/>
      <c r="M48" s="27">
        <f t="shared" si="0"/>
        <v>40800</v>
      </c>
      <c r="N48" s="27">
        <f t="shared" si="1"/>
        <v>408</v>
      </c>
    </row>
    <row r="49" s="19" customFormat="1" spans="1:14">
      <c r="A49" s="25" t="s">
        <v>131</v>
      </c>
      <c r="B49" s="26" t="s">
        <v>128</v>
      </c>
      <c r="C49" s="26" t="s">
        <v>91</v>
      </c>
      <c r="D49" s="26"/>
      <c r="E49" s="26" t="s">
        <v>92</v>
      </c>
      <c r="F49" s="26">
        <v>13958142825</v>
      </c>
      <c r="G49" s="26" t="s">
        <v>93</v>
      </c>
      <c r="H49" s="27">
        <v>1627</v>
      </c>
      <c r="I49" s="29">
        <v>30</v>
      </c>
      <c r="J49" s="27">
        <f t="shared" si="2"/>
        <v>48810</v>
      </c>
      <c r="K49" s="28"/>
      <c r="L49" s="27"/>
      <c r="M49" s="27">
        <f t="shared" si="0"/>
        <v>48810</v>
      </c>
      <c r="N49" s="27">
        <f t="shared" si="1"/>
        <v>488.1</v>
      </c>
    </row>
    <row r="50" s="19" customFormat="1" ht="43.2" spans="1:14">
      <c r="A50" s="25" t="s">
        <v>132</v>
      </c>
      <c r="B50" s="26" t="s">
        <v>133</v>
      </c>
      <c r="C50" s="26" t="s">
        <v>49</v>
      </c>
      <c r="D50" s="26"/>
      <c r="E50" s="26" t="s">
        <v>50</v>
      </c>
      <c r="F50" s="26">
        <v>13706819900</v>
      </c>
      <c r="G50" s="26" t="s">
        <v>51</v>
      </c>
      <c r="H50" s="27">
        <v>2580</v>
      </c>
      <c r="I50" s="29">
        <v>20</v>
      </c>
      <c r="J50" s="27">
        <f t="shared" si="2"/>
        <v>51600</v>
      </c>
      <c r="K50" s="28"/>
      <c r="L50" s="27"/>
      <c r="M50" s="27">
        <f t="shared" si="0"/>
        <v>51600</v>
      </c>
      <c r="N50" s="27">
        <f t="shared" si="1"/>
        <v>516</v>
      </c>
    </row>
    <row r="51" s="19" customFormat="1" ht="28.8" spans="1:14">
      <c r="A51" s="25" t="s">
        <v>134</v>
      </c>
      <c r="B51" s="26" t="s">
        <v>133</v>
      </c>
      <c r="C51" s="26" t="s">
        <v>53</v>
      </c>
      <c r="D51" s="26" t="s">
        <v>25</v>
      </c>
      <c r="E51" s="26" t="s">
        <v>54</v>
      </c>
      <c r="F51" s="26">
        <v>13828012215</v>
      </c>
      <c r="G51" s="26" t="s">
        <v>55</v>
      </c>
      <c r="H51" s="27">
        <v>1953</v>
      </c>
      <c r="I51" s="29">
        <v>20</v>
      </c>
      <c r="J51" s="27">
        <f t="shared" si="2"/>
        <v>39060</v>
      </c>
      <c r="K51" s="28">
        <f>SUM(I50:I52)</f>
        <v>60</v>
      </c>
      <c r="L51" s="27">
        <f t="shared" ref="L51:L56" si="3">K51*100</f>
        <v>6000</v>
      </c>
      <c r="M51" s="27">
        <f t="shared" si="0"/>
        <v>45060</v>
      </c>
      <c r="N51" s="27">
        <f t="shared" si="1"/>
        <v>450.6</v>
      </c>
    </row>
    <row r="52" s="19" customFormat="1" ht="28.8" spans="1:14">
      <c r="A52" s="25" t="s">
        <v>135</v>
      </c>
      <c r="B52" s="26" t="s">
        <v>133</v>
      </c>
      <c r="C52" s="26" t="s">
        <v>53</v>
      </c>
      <c r="D52" s="26"/>
      <c r="E52" s="26" t="s">
        <v>54</v>
      </c>
      <c r="F52" s="26">
        <v>13828012215</v>
      </c>
      <c r="G52" s="26" t="s">
        <v>55</v>
      </c>
      <c r="H52" s="27">
        <v>1628</v>
      </c>
      <c r="I52" s="29">
        <v>20</v>
      </c>
      <c r="J52" s="27">
        <f t="shared" si="2"/>
        <v>32560</v>
      </c>
      <c r="K52" s="28"/>
      <c r="L52" s="27"/>
      <c r="M52" s="27">
        <f t="shared" si="0"/>
        <v>32560</v>
      </c>
      <c r="N52" s="27">
        <f t="shared" si="1"/>
        <v>325.6</v>
      </c>
    </row>
    <row r="53" s="19" customFormat="1" ht="28.8" spans="1:14">
      <c r="A53" s="25" t="s">
        <v>136</v>
      </c>
      <c r="B53" s="26" t="s">
        <v>137</v>
      </c>
      <c r="C53" s="26" t="s">
        <v>53</v>
      </c>
      <c r="D53" s="26" t="s">
        <v>25</v>
      </c>
      <c r="E53" s="26" t="s">
        <v>54</v>
      </c>
      <c r="F53" s="26">
        <v>13828012215</v>
      </c>
      <c r="G53" s="26" t="s">
        <v>55</v>
      </c>
      <c r="H53" s="27">
        <v>1759</v>
      </c>
      <c r="I53" s="29">
        <v>40</v>
      </c>
      <c r="J53" s="27">
        <f t="shared" si="2"/>
        <v>70360</v>
      </c>
      <c r="K53" s="28">
        <f>SUM(I53:I55)</f>
        <v>120</v>
      </c>
      <c r="L53" s="27">
        <f t="shared" si="3"/>
        <v>12000</v>
      </c>
      <c r="M53" s="27">
        <f t="shared" si="0"/>
        <v>82360</v>
      </c>
      <c r="N53" s="27">
        <f t="shared" si="1"/>
        <v>823.6</v>
      </c>
    </row>
    <row r="54" s="19" customFormat="1" ht="28.8" spans="1:14">
      <c r="A54" s="25" t="s">
        <v>138</v>
      </c>
      <c r="B54" s="26" t="s">
        <v>137</v>
      </c>
      <c r="C54" s="26" t="s">
        <v>53</v>
      </c>
      <c r="D54" s="26"/>
      <c r="E54" s="26" t="s">
        <v>54</v>
      </c>
      <c r="F54" s="26">
        <v>13828012215</v>
      </c>
      <c r="G54" s="26" t="s">
        <v>55</v>
      </c>
      <c r="H54" s="27">
        <v>1508</v>
      </c>
      <c r="I54" s="29">
        <v>40</v>
      </c>
      <c r="J54" s="27">
        <f t="shared" si="2"/>
        <v>60320</v>
      </c>
      <c r="K54" s="28"/>
      <c r="L54" s="27"/>
      <c r="M54" s="27">
        <f t="shared" si="0"/>
        <v>60320</v>
      </c>
      <c r="N54" s="27">
        <f t="shared" si="1"/>
        <v>603.2</v>
      </c>
    </row>
    <row r="55" s="19" customFormat="1" ht="28.8" spans="1:14">
      <c r="A55" s="25" t="s">
        <v>139</v>
      </c>
      <c r="B55" s="26" t="s">
        <v>137</v>
      </c>
      <c r="C55" s="26" t="s">
        <v>140</v>
      </c>
      <c r="D55" s="26"/>
      <c r="E55" s="26" t="s">
        <v>41</v>
      </c>
      <c r="F55" s="26">
        <v>13957832951</v>
      </c>
      <c r="G55" s="26" t="s">
        <v>42</v>
      </c>
      <c r="H55" s="27">
        <v>2010</v>
      </c>
      <c r="I55" s="29">
        <v>40</v>
      </c>
      <c r="J55" s="27">
        <f t="shared" si="2"/>
        <v>80400</v>
      </c>
      <c r="K55" s="28"/>
      <c r="L55" s="27"/>
      <c r="M55" s="27">
        <f t="shared" si="0"/>
        <v>80400</v>
      </c>
      <c r="N55" s="27">
        <f t="shared" si="1"/>
        <v>804</v>
      </c>
    </row>
    <row r="56" s="19" customFormat="1" ht="43.2" spans="1:14">
      <c r="A56" s="25" t="s">
        <v>141</v>
      </c>
      <c r="B56" s="26" t="s">
        <v>142</v>
      </c>
      <c r="C56" s="26" t="s">
        <v>143</v>
      </c>
      <c r="D56" s="26" t="s">
        <v>25</v>
      </c>
      <c r="E56" s="26" t="s">
        <v>144</v>
      </c>
      <c r="F56" s="26">
        <v>13426167618</v>
      </c>
      <c r="G56" s="26" t="s">
        <v>145</v>
      </c>
      <c r="H56" s="27">
        <v>9800</v>
      </c>
      <c r="I56" s="29">
        <v>15</v>
      </c>
      <c r="J56" s="27">
        <f t="shared" si="2"/>
        <v>147000</v>
      </c>
      <c r="K56" s="28">
        <f>SUM(I56:I57)</f>
        <v>30</v>
      </c>
      <c r="L56" s="27">
        <f t="shared" si="3"/>
        <v>3000</v>
      </c>
      <c r="M56" s="27">
        <f t="shared" si="0"/>
        <v>150000</v>
      </c>
      <c r="N56" s="27">
        <f t="shared" si="1"/>
        <v>1500</v>
      </c>
    </row>
    <row r="57" s="19" customFormat="1" ht="28.8" spans="1:14">
      <c r="A57" s="25" t="s">
        <v>146</v>
      </c>
      <c r="B57" s="26" t="s">
        <v>142</v>
      </c>
      <c r="C57" s="26" t="s">
        <v>147</v>
      </c>
      <c r="D57" s="26"/>
      <c r="E57" s="26" t="s">
        <v>99</v>
      </c>
      <c r="F57" s="26">
        <v>18565130306</v>
      </c>
      <c r="G57" s="26" t="s">
        <v>100</v>
      </c>
      <c r="H57" s="27">
        <v>7000</v>
      </c>
      <c r="I57" s="29">
        <v>15</v>
      </c>
      <c r="J57" s="27">
        <f t="shared" si="2"/>
        <v>105000</v>
      </c>
      <c r="K57" s="28"/>
      <c r="L57" s="27"/>
      <c r="M57" s="27">
        <f t="shared" si="0"/>
        <v>105000</v>
      </c>
      <c r="N57" s="27">
        <f t="shared" si="1"/>
        <v>1050</v>
      </c>
    </row>
    <row r="58" s="19" customFormat="1" ht="28.8" spans="1:14">
      <c r="A58" s="25" t="s">
        <v>148</v>
      </c>
      <c r="B58" s="26" t="s">
        <v>149</v>
      </c>
      <c r="C58" s="26" t="s">
        <v>147</v>
      </c>
      <c r="D58" s="26" t="s">
        <v>25</v>
      </c>
      <c r="E58" s="26" t="s">
        <v>99</v>
      </c>
      <c r="F58" s="26">
        <v>18565130306</v>
      </c>
      <c r="G58" s="26" t="s">
        <v>100</v>
      </c>
      <c r="H58" s="27">
        <v>12550</v>
      </c>
      <c r="I58" s="29">
        <v>20</v>
      </c>
      <c r="J58" s="27">
        <f t="shared" si="2"/>
        <v>251000</v>
      </c>
      <c r="K58" s="28">
        <f>SUM(I58:I59)</f>
        <v>40</v>
      </c>
      <c r="L58" s="27">
        <f>K58*100</f>
        <v>4000</v>
      </c>
      <c r="M58" s="27">
        <f t="shared" si="0"/>
        <v>255000</v>
      </c>
      <c r="N58" s="27">
        <f t="shared" si="1"/>
        <v>2550</v>
      </c>
    </row>
    <row r="59" s="19" customFormat="1" ht="43.2" spans="1:14">
      <c r="A59" s="25" t="s">
        <v>150</v>
      </c>
      <c r="B59" s="26" t="s">
        <v>149</v>
      </c>
      <c r="C59" s="26" t="s">
        <v>151</v>
      </c>
      <c r="D59" s="26"/>
      <c r="E59" s="26" t="s">
        <v>152</v>
      </c>
      <c r="F59" s="26">
        <v>18620402521</v>
      </c>
      <c r="G59" s="26" t="s">
        <v>153</v>
      </c>
      <c r="H59" s="27">
        <v>15700</v>
      </c>
      <c r="I59" s="29">
        <v>20</v>
      </c>
      <c r="J59" s="27">
        <f t="shared" si="2"/>
        <v>314000</v>
      </c>
      <c r="K59" s="28"/>
      <c r="L59" s="27"/>
      <c r="M59" s="27">
        <f t="shared" si="0"/>
        <v>314000</v>
      </c>
      <c r="N59" s="27">
        <f t="shared" si="1"/>
        <v>3140</v>
      </c>
    </row>
    <row r="60" s="19" customFormat="1" ht="43.2" spans="1:14">
      <c r="A60" s="25" t="s">
        <v>154</v>
      </c>
      <c r="B60" s="26" t="s">
        <v>155</v>
      </c>
      <c r="C60" s="26" t="s">
        <v>156</v>
      </c>
      <c r="D60" s="26" t="s">
        <v>25</v>
      </c>
      <c r="E60" s="26" t="s">
        <v>50</v>
      </c>
      <c r="F60" s="26">
        <v>13706819900</v>
      </c>
      <c r="G60" s="26" t="s">
        <v>51</v>
      </c>
      <c r="H60" s="27">
        <v>5670</v>
      </c>
      <c r="I60" s="29">
        <v>20</v>
      </c>
      <c r="J60" s="27">
        <f t="shared" si="2"/>
        <v>113400</v>
      </c>
      <c r="K60" s="28">
        <f>SUM(I60:I61)</f>
        <v>40</v>
      </c>
      <c r="L60" s="27">
        <f t="shared" ref="L60:L65" si="4">K60*100</f>
        <v>4000</v>
      </c>
      <c r="M60" s="27">
        <f t="shared" si="0"/>
        <v>117400</v>
      </c>
      <c r="N60" s="27">
        <f t="shared" si="1"/>
        <v>1174</v>
      </c>
    </row>
    <row r="61" s="19" customFormat="1" ht="28.8" spans="1:14">
      <c r="A61" s="25" t="s">
        <v>157</v>
      </c>
      <c r="B61" s="26" t="s">
        <v>155</v>
      </c>
      <c r="C61" s="26" t="s">
        <v>147</v>
      </c>
      <c r="D61" s="26"/>
      <c r="E61" s="26" t="s">
        <v>99</v>
      </c>
      <c r="F61" s="26">
        <v>18565130306</v>
      </c>
      <c r="G61" s="26" t="s">
        <v>100</v>
      </c>
      <c r="H61" s="27">
        <v>6617</v>
      </c>
      <c r="I61" s="29">
        <v>20</v>
      </c>
      <c r="J61" s="27">
        <f t="shared" si="2"/>
        <v>132340</v>
      </c>
      <c r="K61" s="28"/>
      <c r="L61" s="27"/>
      <c r="M61" s="27">
        <f t="shared" si="0"/>
        <v>132340</v>
      </c>
      <c r="N61" s="27">
        <f t="shared" si="1"/>
        <v>1323.4</v>
      </c>
    </row>
    <row r="62" s="19" customFormat="1" ht="43.2" spans="1:14">
      <c r="A62" s="25" t="s">
        <v>158</v>
      </c>
      <c r="B62" s="26" t="s">
        <v>159</v>
      </c>
      <c r="C62" s="26" t="s">
        <v>156</v>
      </c>
      <c r="D62" s="26"/>
      <c r="E62" s="26" t="s">
        <v>50</v>
      </c>
      <c r="F62" s="26">
        <v>13706819900</v>
      </c>
      <c r="G62" s="26" t="s">
        <v>51</v>
      </c>
      <c r="H62" s="27">
        <v>8380</v>
      </c>
      <c r="I62" s="29">
        <v>20</v>
      </c>
      <c r="J62" s="27">
        <f t="shared" si="2"/>
        <v>167600</v>
      </c>
      <c r="K62" s="28"/>
      <c r="L62" s="27"/>
      <c r="M62" s="27">
        <f t="shared" si="0"/>
        <v>167600</v>
      </c>
      <c r="N62" s="27">
        <f t="shared" si="1"/>
        <v>1676</v>
      </c>
    </row>
    <row r="63" s="19" customFormat="1" ht="28.8" spans="1:14">
      <c r="A63" s="25" t="s">
        <v>160</v>
      </c>
      <c r="B63" s="26" t="s">
        <v>159</v>
      </c>
      <c r="C63" s="26" t="s">
        <v>147</v>
      </c>
      <c r="D63" s="26"/>
      <c r="E63" s="26" t="s">
        <v>99</v>
      </c>
      <c r="F63" s="26">
        <v>18565130306</v>
      </c>
      <c r="G63" s="26" t="s">
        <v>100</v>
      </c>
      <c r="H63" s="27">
        <v>9781</v>
      </c>
      <c r="I63" s="29">
        <v>20</v>
      </c>
      <c r="J63" s="27">
        <f t="shared" si="2"/>
        <v>195620</v>
      </c>
      <c r="K63" s="28"/>
      <c r="L63" s="27"/>
      <c r="M63" s="27">
        <f t="shared" si="0"/>
        <v>195620</v>
      </c>
      <c r="N63" s="27">
        <f t="shared" si="1"/>
        <v>1956.2</v>
      </c>
    </row>
    <row r="64" s="19" customFormat="1" ht="43.2" spans="1:14">
      <c r="A64" s="25" t="s">
        <v>161</v>
      </c>
      <c r="B64" s="26" t="s">
        <v>159</v>
      </c>
      <c r="C64" s="26" t="s">
        <v>162</v>
      </c>
      <c r="D64" s="26" t="s">
        <v>25</v>
      </c>
      <c r="E64" s="26" t="s">
        <v>31</v>
      </c>
      <c r="F64" s="26">
        <v>13808811120</v>
      </c>
      <c r="G64" s="26" t="s">
        <v>32</v>
      </c>
      <c r="H64" s="27">
        <v>8384</v>
      </c>
      <c r="I64" s="29">
        <v>20</v>
      </c>
      <c r="J64" s="27">
        <f t="shared" si="2"/>
        <v>167680</v>
      </c>
      <c r="K64" s="28">
        <v>60</v>
      </c>
      <c r="L64" s="27">
        <f t="shared" si="4"/>
        <v>6000</v>
      </c>
      <c r="M64" s="27">
        <f t="shared" si="0"/>
        <v>173680</v>
      </c>
      <c r="N64" s="27">
        <f t="shared" si="1"/>
        <v>1736.8</v>
      </c>
    </row>
    <row r="65" s="19" customFormat="1" ht="43.2" spans="1:14">
      <c r="A65" s="25" t="s">
        <v>163</v>
      </c>
      <c r="B65" s="26" t="s">
        <v>164</v>
      </c>
      <c r="C65" s="26" t="s">
        <v>165</v>
      </c>
      <c r="D65" s="26" t="s">
        <v>25</v>
      </c>
      <c r="E65" s="26" t="s">
        <v>50</v>
      </c>
      <c r="F65" s="26">
        <v>13706819900</v>
      </c>
      <c r="G65" s="26" t="s">
        <v>51</v>
      </c>
      <c r="H65" s="27">
        <v>5000</v>
      </c>
      <c r="I65" s="29">
        <v>30</v>
      </c>
      <c r="J65" s="27">
        <f t="shared" si="2"/>
        <v>150000</v>
      </c>
      <c r="K65" s="28">
        <v>60</v>
      </c>
      <c r="L65" s="27">
        <f t="shared" si="4"/>
        <v>6000</v>
      </c>
      <c r="M65" s="27">
        <f t="shared" si="0"/>
        <v>156000</v>
      </c>
      <c r="N65" s="27">
        <f t="shared" si="1"/>
        <v>1560</v>
      </c>
    </row>
    <row r="66" s="19" customFormat="1" ht="28.8" spans="1:14">
      <c r="A66" s="25" t="s">
        <v>166</v>
      </c>
      <c r="B66" s="26" t="s">
        <v>164</v>
      </c>
      <c r="C66" s="26" t="s">
        <v>147</v>
      </c>
      <c r="D66" s="26"/>
      <c r="E66" s="26" t="s">
        <v>99</v>
      </c>
      <c r="F66" s="26">
        <v>18565130306</v>
      </c>
      <c r="G66" s="26" t="s">
        <v>100</v>
      </c>
      <c r="H66" s="27">
        <v>5002</v>
      </c>
      <c r="I66" s="29">
        <v>30</v>
      </c>
      <c r="J66" s="27">
        <f t="shared" si="2"/>
        <v>150060</v>
      </c>
      <c r="K66" s="28"/>
      <c r="L66" s="27"/>
      <c r="M66" s="27">
        <f t="shared" ref="M66:M129" si="5">J66+L66</f>
        <v>150060</v>
      </c>
      <c r="N66" s="27">
        <f t="shared" si="1"/>
        <v>1500.6</v>
      </c>
    </row>
    <row r="67" s="19" customFormat="1" ht="28.8" spans="1:14">
      <c r="A67" s="25" t="s">
        <v>167</v>
      </c>
      <c r="B67" s="26" t="s">
        <v>168</v>
      </c>
      <c r="C67" s="26" t="s">
        <v>147</v>
      </c>
      <c r="D67" s="26" t="s">
        <v>25</v>
      </c>
      <c r="E67" s="26" t="s">
        <v>99</v>
      </c>
      <c r="F67" s="26">
        <v>18565130306</v>
      </c>
      <c r="G67" s="26" t="s">
        <v>100</v>
      </c>
      <c r="H67" s="27">
        <v>5005</v>
      </c>
      <c r="I67" s="29">
        <v>30</v>
      </c>
      <c r="J67" s="27">
        <f t="shared" si="2"/>
        <v>150150</v>
      </c>
      <c r="K67" s="28">
        <v>60</v>
      </c>
      <c r="L67" s="27">
        <f>K67*100</f>
        <v>6000</v>
      </c>
      <c r="M67" s="27">
        <f t="shared" si="5"/>
        <v>156150</v>
      </c>
      <c r="N67" s="27">
        <f t="shared" ref="N67:N130" si="6">M67*0.01</f>
        <v>1561.5</v>
      </c>
    </row>
    <row r="68" s="19" customFormat="1" ht="28.8" spans="1:14">
      <c r="A68" s="25" t="s">
        <v>169</v>
      </c>
      <c r="B68" s="26" t="s">
        <v>168</v>
      </c>
      <c r="C68" s="26" t="s">
        <v>147</v>
      </c>
      <c r="D68" s="26"/>
      <c r="E68" s="26" t="s">
        <v>99</v>
      </c>
      <c r="F68" s="26">
        <v>18565130306</v>
      </c>
      <c r="G68" s="26" t="s">
        <v>100</v>
      </c>
      <c r="H68" s="27">
        <v>5005</v>
      </c>
      <c r="I68" s="29">
        <v>30</v>
      </c>
      <c r="J68" s="27">
        <f t="shared" ref="J68:J131" si="7">H68*I68</f>
        <v>150150</v>
      </c>
      <c r="K68" s="28"/>
      <c r="L68" s="27"/>
      <c r="M68" s="27">
        <f t="shared" si="5"/>
        <v>150150</v>
      </c>
      <c r="N68" s="27">
        <f t="shared" si="6"/>
        <v>1501.5</v>
      </c>
    </row>
    <row r="69" s="19" customFormat="1" ht="28.8" spans="1:14">
      <c r="A69" s="25" t="s">
        <v>170</v>
      </c>
      <c r="B69" s="26" t="s">
        <v>171</v>
      </c>
      <c r="C69" s="26" t="s">
        <v>147</v>
      </c>
      <c r="D69" s="26" t="s">
        <v>25</v>
      </c>
      <c r="E69" s="26" t="s">
        <v>99</v>
      </c>
      <c r="F69" s="26">
        <v>18565130306</v>
      </c>
      <c r="G69" s="26" t="s">
        <v>100</v>
      </c>
      <c r="H69" s="27">
        <v>6994</v>
      </c>
      <c r="I69" s="29">
        <v>20</v>
      </c>
      <c r="J69" s="27">
        <f t="shared" si="7"/>
        <v>139880</v>
      </c>
      <c r="K69" s="28">
        <f>SUM(I69:I72)</f>
        <v>80</v>
      </c>
      <c r="L69" s="27">
        <f>K69*100</f>
        <v>8000</v>
      </c>
      <c r="M69" s="27">
        <f t="shared" si="5"/>
        <v>147880</v>
      </c>
      <c r="N69" s="27">
        <f t="shared" si="6"/>
        <v>1478.8</v>
      </c>
    </row>
    <row r="70" s="19" customFormat="1" ht="28.8" spans="1:14">
      <c r="A70" s="25" t="s">
        <v>172</v>
      </c>
      <c r="B70" s="26" t="s">
        <v>171</v>
      </c>
      <c r="C70" s="26" t="s">
        <v>147</v>
      </c>
      <c r="D70" s="26"/>
      <c r="E70" s="26" t="s">
        <v>99</v>
      </c>
      <c r="F70" s="26">
        <v>18565130306</v>
      </c>
      <c r="G70" s="26" t="s">
        <v>100</v>
      </c>
      <c r="H70" s="27">
        <v>6411</v>
      </c>
      <c r="I70" s="29">
        <v>20</v>
      </c>
      <c r="J70" s="27">
        <f t="shared" si="7"/>
        <v>128220</v>
      </c>
      <c r="K70" s="28"/>
      <c r="L70" s="27"/>
      <c r="M70" s="27">
        <f t="shared" si="5"/>
        <v>128220</v>
      </c>
      <c r="N70" s="27">
        <f t="shared" si="6"/>
        <v>1282.2</v>
      </c>
    </row>
    <row r="71" s="19" customFormat="1" ht="28.8" spans="1:14">
      <c r="A71" s="25" t="s">
        <v>173</v>
      </c>
      <c r="B71" s="26" t="s">
        <v>171</v>
      </c>
      <c r="C71" s="26" t="s">
        <v>147</v>
      </c>
      <c r="D71" s="26"/>
      <c r="E71" s="26" t="s">
        <v>99</v>
      </c>
      <c r="F71" s="26">
        <v>18565130306</v>
      </c>
      <c r="G71" s="26" t="s">
        <v>100</v>
      </c>
      <c r="H71" s="27">
        <v>5828</v>
      </c>
      <c r="I71" s="29">
        <v>20</v>
      </c>
      <c r="J71" s="27">
        <f t="shared" si="7"/>
        <v>116560</v>
      </c>
      <c r="K71" s="28"/>
      <c r="L71" s="27"/>
      <c r="M71" s="27">
        <f t="shared" si="5"/>
        <v>116560</v>
      </c>
      <c r="N71" s="27">
        <f t="shared" si="6"/>
        <v>1165.6</v>
      </c>
    </row>
    <row r="72" s="19" customFormat="1" ht="43.2" spans="1:14">
      <c r="A72" s="25" t="s">
        <v>174</v>
      </c>
      <c r="B72" s="26" t="s">
        <v>171</v>
      </c>
      <c r="C72" s="26" t="s">
        <v>162</v>
      </c>
      <c r="D72" s="26"/>
      <c r="E72" s="26" t="s">
        <v>31</v>
      </c>
      <c r="F72" s="26">
        <v>13808811120</v>
      </c>
      <c r="G72" s="26" t="s">
        <v>32</v>
      </c>
      <c r="H72" s="27">
        <v>6247.2</v>
      </c>
      <c r="I72" s="29">
        <v>20</v>
      </c>
      <c r="J72" s="27">
        <f t="shared" si="7"/>
        <v>124944</v>
      </c>
      <c r="K72" s="28"/>
      <c r="L72" s="27"/>
      <c r="M72" s="27">
        <f t="shared" si="5"/>
        <v>124944</v>
      </c>
      <c r="N72" s="27">
        <f t="shared" si="6"/>
        <v>1249.44</v>
      </c>
    </row>
    <row r="73" s="19" customFormat="1" spans="1:14">
      <c r="A73" s="25" t="s">
        <v>175</v>
      </c>
      <c r="B73" s="26" t="s">
        <v>176</v>
      </c>
      <c r="C73" s="26" t="s">
        <v>24</v>
      </c>
      <c r="D73" s="26" t="s">
        <v>25</v>
      </c>
      <c r="E73" s="26" t="s">
        <v>26</v>
      </c>
      <c r="F73" s="26">
        <v>13524196950</v>
      </c>
      <c r="G73" s="26" t="s">
        <v>27</v>
      </c>
      <c r="H73" s="27">
        <v>6500</v>
      </c>
      <c r="I73" s="29">
        <v>20</v>
      </c>
      <c r="J73" s="27">
        <f t="shared" si="7"/>
        <v>130000</v>
      </c>
      <c r="K73" s="28">
        <f>SUM(I73:I75)</f>
        <v>60</v>
      </c>
      <c r="L73" s="27">
        <f>K73*100</f>
        <v>6000</v>
      </c>
      <c r="M73" s="27">
        <f t="shared" si="5"/>
        <v>136000</v>
      </c>
      <c r="N73" s="27">
        <f t="shared" si="6"/>
        <v>1360</v>
      </c>
    </row>
    <row r="74" s="19" customFormat="1" ht="28.8" spans="1:14">
      <c r="A74" s="25" t="s">
        <v>177</v>
      </c>
      <c r="B74" s="26" t="s">
        <v>176</v>
      </c>
      <c r="C74" s="26" t="s">
        <v>147</v>
      </c>
      <c r="D74" s="26"/>
      <c r="E74" s="26" t="s">
        <v>99</v>
      </c>
      <c r="F74" s="26">
        <v>18565130306</v>
      </c>
      <c r="G74" s="26" t="s">
        <v>100</v>
      </c>
      <c r="H74" s="27">
        <v>6367</v>
      </c>
      <c r="I74" s="29">
        <v>20</v>
      </c>
      <c r="J74" s="27">
        <f t="shared" si="7"/>
        <v>127340</v>
      </c>
      <c r="K74" s="28"/>
      <c r="L74" s="27"/>
      <c r="M74" s="27">
        <f t="shared" si="5"/>
        <v>127340</v>
      </c>
      <c r="N74" s="27">
        <f t="shared" si="6"/>
        <v>1273.4</v>
      </c>
    </row>
    <row r="75" s="19" customFormat="1" ht="43.2" spans="1:14">
      <c r="A75" s="25" t="s">
        <v>178</v>
      </c>
      <c r="B75" s="26" t="s">
        <v>176</v>
      </c>
      <c r="C75" s="26" t="s">
        <v>179</v>
      </c>
      <c r="D75" s="26"/>
      <c r="E75" s="26" t="s">
        <v>180</v>
      </c>
      <c r="F75" s="26">
        <v>13651076812</v>
      </c>
      <c r="G75" s="26" t="s">
        <v>181</v>
      </c>
      <c r="H75" s="27">
        <v>4548</v>
      </c>
      <c r="I75" s="29">
        <v>20</v>
      </c>
      <c r="J75" s="27">
        <f t="shared" si="7"/>
        <v>90960</v>
      </c>
      <c r="K75" s="28"/>
      <c r="L75" s="27"/>
      <c r="M75" s="27">
        <f t="shared" si="5"/>
        <v>90960</v>
      </c>
      <c r="N75" s="27">
        <f t="shared" si="6"/>
        <v>909.6</v>
      </c>
    </row>
    <row r="76" s="19" customFormat="1" ht="28.8" spans="1:14">
      <c r="A76" s="25" t="s">
        <v>182</v>
      </c>
      <c r="B76" s="26" t="s">
        <v>183</v>
      </c>
      <c r="C76" s="26" t="s">
        <v>184</v>
      </c>
      <c r="D76" s="26"/>
      <c r="E76" s="26" t="s">
        <v>41</v>
      </c>
      <c r="F76" s="26">
        <v>13957832951</v>
      </c>
      <c r="G76" s="26" t="s">
        <v>42</v>
      </c>
      <c r="H76" s="27">
        <v>3730</v>
      </c>
      <c r="I76" s="29">
        <v>25</v>
      </c>
      <c r="J76" s="27">
        <f t="shared" si="7"/>
        <v>93250</v>
      </c>
      <c r="K76" s="28"/>
      <c r="L76" s="27"/>
      <c r="M76" s="27">
        <f t="shared" si="5"/>
        <v>93250</v>
      </c>
      <c r="N76" s="27">
        <f t="shared" si="6"/>
        <v>932.5</v>
      </c>
    </row>
    <row r="77" s="19" customFormat="1" spans="1:14">
      <c r="A77" s="25" t="s">
        <v>185</v>
      </c>
      <c r="B77" s="26" t="s">
        <v>183</v>
      </c>
      <c r="C77" s="26" t="s">
        <v>16</v>
      </c>
      <c r="D77" s="26" t="s">
        <v>25</v>
      </c>
      <c r="E77" s="26" t="s">
        <v>17</v>
      </c>
      <c r="F77" s="26">
        <v>13950302198</v>
      </c>
      <c r="G77" s="26" t="s">
        <v>18</v>
      </c>
      <c r="H77" s="27">
        <v>4250</v>
      </c>
      <c r="I77" s="29">
        <v>25</v>
      </c>
      <c r="J77" s="34">
        <f t="shared" si="7"/>
        <v>106250</v>
      </c>
      <c r="K77" s="28">
        <f>SUBTOTAL(9,I76:I77)</f>
        <v>50</v>
      </c>
      <c r="L77" s="27">
        <f>K77*100</f>
        <v>5000</v>
      </c>
      <c r="M77" s="27">
        <f t="shared" si="5"/>
        <v>111250</v>
      </c>
      <c r="N77" s="27">
        <f t="shared" si="6"/>
        <v>1112.5</v>
      </c>
    </row>
    <row r="78" s="20" customFormat="1" ht="43.2" spans="1:14">
      <c r="A78" s="31" t="s">
        <v>186</v>
      </c>
      <c r="B78" s="32" t="s">
        <v>187</v>
      </c>
      <c r="C78" s="32" t="s">
        <v>162</v>
      </c>
      <c r="D78" s="32"/>
      <c r="E78" s="32" t="s">
        <v>31</v>
      </c>
      <c r="F78" s="32">
        <v>13808811120</v>
      </c>
      <c r="G78" s="32" t="s">
        <v>32</v>
      </c>
      <c r="H78" s="33">
        <v>6510</v>
      </c>
      <c r="I78" s="35">
        <v>25</v>
      </c>
      <c r="J78" s="33">
        <f t="shared" si="7"/>
        <v>162750</v>
      </c>
      <c r="K78" s="36"/>
      <c r="L78" s="33"/>
      <c r="M78" s="33">
        <f t="shared" si="5"/>
        <v>162750</v>
      </c>
      <c r="N78" s="33">
        <f t="shared" si="6"/>
        <v>1627.5</v>
      </c>
    </row>
    <row r="79" s="20" customFormat="1" ht="43.2" spans="1:14">
      <c r="A79" s="31" t="s">
        <v>188</v>
      </c>
      <c r="B79" s="32" t="s">
        <v>187</v>
      </c>
      <c r="C79" s="32" t="s">
        <v>162</v>
      </c>
      <c r="D79" s="32" t="s">
        <v>25</v>
      </c>
      <c r="E79" s="32" t="s">
        <v>31</v>
      </c>
      <c r="F79" s="32">
        <v>13808811120</v>
      </c>
      <c r="G79" s="32" t="s">
        <v>32</v>
      </c>
      <c r="H79" s="33">
        <v>7440</v>
      </c>
      <c r="I79" s="35">
        <v>25</v>
      </c>
      <c r="J79" s="33">
        <f t="shared" si="7"/>
        <v>186000</v>
      </c>
      <c r="K79" s="36">
        <f>SUM(I78:I80)</f>
        <v>75</v>
      </c>
      <c r="L79" s="33">
        <f>K79*100</f>
        <v>7500</v>
      </c>
      <c r="M79" s="33">
        <f t="shared" si="5"/>
        <v>193500</v>
      </c>
      <c r="N79" s="33">
        <f t="shared" si="6"/>
        <v>1935</v>
      </c>
    </row>
    <row r="80" s="20" customFormat="1" spans="1:14">
      <c r="A80" s="31" t="s">
        <v>189</v>
      </c>
      <c r="B80" s="32" t="s">
        <v>187</v>
      </c>
      <c r="C80" s="32" t="s">
        <v>16</v>
      </c>
      <c r="D80" s="32"/>
      <c r="E80" s="32" t="s">
        <v>17</v>
      </c>
      <c r="F80" s="32">
        <v>13950302198</v>
      </c>
      <c r="G80" s="32" t="s">
        <v>18</v>
      </c>
      <c r="H80" s="33">
        <v>11150</v>
      </c>
      <c r="I80" s="35">
        <v>25</v>
      </c>
      <c r="J80" s="33">
        <f t="shared" si="7"/>
        <v>278750</v>
      </c>
      <c r="K80" s="36"/>
      <c r="L80" s="33"/>
      <c r="M80" s="33">
        <f t="shared" si="5"/>
        <v>278750</v>
      </c>
      <c r="N80" s="33">
        <f t="shared" si="6"/>
        <v>2787.5</v>
      </c>
    </row>
    <row r="81" s="19" customFormat="1" ht="36" customHeight="1" spans="1:14">
      <c r="A81" s="25" t="s">
        <v>190</v>
      </c>
      <c r="B81" s="26" t="s">
        <v>191</v>
      </c>
      <c r="C81" s="26" t="s">
        <v>156</v>
      </c>
      <c r="D81" s="26"/>
      <c r="E81" s="26" t="s">
        <v>50</v>
      </c>
      <c r="F81" s="26">
        <v>13706819900</v>
      </c>
      <c r="G81" s="26" t="s">
        <v>51</v>
      </c>
      <c r="H81" s="27">
        <v>8250</v>
      </c>
      <c r="I81" s="29">
        <v>20</v>
      </c>
      <c r="J81" s="27">
        <f t="shared" si="7"/>
        <v>165000</v>
      </c>
      <c r="K81" s="28"/>
      <c r="L81" s="27"/>
      <c r="M81" s="27">
        <f t="shared" si="5"/>
        <v>165000</v>
      </c>
      <c r="N81" s="27">
        <f t="shared" si="6"/>
        <v>1650</v>
      </c>
    </row>
    <row r="82" s="19" customFormat="1" ht="43.2" spans="1:14">
      <c r="A82" s="25" t="s">
        <v>192</v>
      </c>
      <c r="B82" s="26" t="s">
        <v>191</v>
      </c>
      <c r="C82" s="26" t="s">
        <v>151</v>
      </c>
      <c r="D82" s="26"/>
      <c r="E82" s="26" t="s">
        <v>152</v>
      </c>
      <c r="F82" s="26">
        <v>18620402521</v>
      </c>
      <c r="G82" s="26" t="s">
        <v>153</v>
      </c>
      <c r="H82" s="27">
        <v>5895</v>
      </c>
      <c r="I82" s="29">
        <v>20</v>
      </c>
      <c r="J82" s="27">
        <f t="shared" si="7"/>
        <v>117900</v>
      </c>
      <c r="K82" s="28"/>
      <c r="L82" s="27"/>
      <c r="M82" s="27">
        <f t="shared" si="5"/>
        <v>117900</v>
      </c>
      <c r="N82" s="27">
        <f t="shared" si="6"/>
        <v>1179</v>
      </c>
    </row>
    <row r="83" s="19" customFormat="1" ht="28.8" spans="1:14">
      <c r="A83" s="25" t="s">
        <v>193</v>
      </c>
      <c r="B83" s="26" t="s">
        <v>191</v>
      </c>
      <c r="C83" s="26" t="s">
        <v>147</v>
      </c>
      <c r="D83" s="26" t="s">
        <v>25</v>
      </c>
      <c r="E83" s="26" t="s">
        <v>99</v>
      </c>
      <c r="F83" s="26">
        <v>18565130306</v>
      </c>
      <c r="G83" s="26" t="s">
        <v>100</v>
      </c>
      <c r="H83" s="27">
        <v>8252</v>
      </c>
      <c r="I83" s="29">
        <v>20</v>
      </c>
      <c r="J83" s="27">
        <f t="shared" si="7"/>
        <v>165040</v>
      </c>
      <c r="K83" s="28">
        <f>SUBTOTAL(9,I81:I83)</f>
        <v>60</v>
      </c>
      <c r="L83" s="27">
        <f>K83*100</f>
        <v>6000</v>
      </c>
      <c r="M83" s="27">
        <f t="shared" si="5"/>
        <v>171040</v>
      </c>
      <c r="N83" s="27">
        <f t="shared" si="6"/>
        <v>1710.4</v>
      </c>
    </row>
    <row r="84" s="19" customFormat="1" ht="43.2" spans="1:14">
      <c r="A84" s="25" t="s">
        <v>194</v>
      </c>
      <c r="B84" s="26" t="s">
        <v>195</v>
      </c>
      <c r="C84" s="26" t="s">
        <v>179</v>
      </c>
      <c r="D84" s="26" t="s">
        <v>25</v>
      </c>
      <c r="E84" s="26" t="s">
        <v>180</v>
      </c>
      <c r="F84" s="26">
        <v>13651076812</v>
      </c>
      <c r="G84" s="26" t="s">
        <v>181</v>
      </c>
      <c r="H84" s="27">
        <v>11696</v>
      </c>
      <c r="I84" s="29">
        <v>20</v>
      </c>
      <c r="J84" s="27">
        <f t="shared" si="7"/>
        <v>233920</v>
      </c>
      <c r="K84" s="28">
        <f>SUM(I84:I85)</f>
        <v>40</v>
      </c>
      <c r="L84" s="27">
        <f>K84*100</f>
        <v>4000</v>
      </c>
      <c r="M84" s="27">
        <f t="shared" si="5"/>
        <v>237920</v>
      </c>
      <c r="N84" s="27">
        <f t="shared" si="6"/>
        <v>2379.2</v>
      </c>
    </row>
    <row r="85" s="19" customFormat="1" ht="43.2" spans="1:14">
      <c r="A85" s="25" t="s">
        <v>196</v>
      </c>
      <c r="B85" s="26" t="s">
        <v>195</v>
      </c>
      <c r="C85" s="26" t="s">
        <v>162</v>
      </c>
      <c r="D85" s="26"/>
      <c r="E85" s="26" t="s">
        <v>31</v>
      </c>
      <c r="F85" s="26">
        <v>13808811120</v>
      </c>
      <c r="G85" s="26" t="s">
        <v>32</v>
      </c>
      <c r="H85" s="27">
        <v>7798</v>
      </c>
      <c r="I85" s="29">
        <v>20</v>
      </c>
      <c r="J85" s="27">
        <f t="shared" si="7"/>
        <v>155960</v>
      </c>
      <c r="K85" s="28"/>
      <c r="L85" s="27"/>
      <c r="M85" s="27">
        <f t="shared" si="5"/>
        <v>155960</v>
      </c>
      <c r="N85" s="27">
        <f t="shared" si="6"/>
        <v>1559.6</v>
      </c>
    </row>
    <row r="86" s="19" customFormat="1" ht="43.2" spans="1:14">
      <c r="A86" s="25" t="s">
        <v>197</v>
      </c>
      <c r="B86" s="26" t="s">
        <v>198</v>
      </c>
      <c r="C86" s="26" t="s">
        <v>179</v>
      </c>
      <c r="D86" s="26" t="s">
        <v>25</v>
      </c>
      <c r="E86" s="26" t="s">
        <v>180</v>
      </c>
      <c r="F86" s="26">
        <v>13651076812</v>
      </c>
      <c r="G86" s="26" t="s">
        <v>181</v>
      </c>
      <c r="H86" s="27">
        <v>13760</v>
      </c>
      <c r="I86" s="29">
        <v>20</v>
      </c>
      <c r="J86" s="27">
        <f t="shared" si="7"/>
        <v>275200</v>
      </c>
      <c r="K86" s="28">
        <f>SUM(I86:I88)</f>
        <v>60</v>
      </c>
      <c r="L86" s="27">
        <f t="shared" ref="L86:L91" si="8">K86*100</f>
        <v>6000</v>
      </c>
      <c r="M86" s="27">
        <f t="shared" si="5"/>
        <v>281200</v>
      </c>
      <c r="N86" s="27">
        <f t="shared" si="6"/>
        <v>2812</v>
      </c>
    </row>
    <row r="87" s="19" customFormat="1" ht="43.2" spans="1:14">
      <c r="A87" s="25" t="s">
        <v>199</v>
      </c>
      <c r="B87" s="26" t="s">
        <v>198</v>
      </c>
      <c r="C87" s="26" t="s">
        <v>179</v>
      </c>
      <c r="D87" s="26"/>
      <c r="E87" s="26" t="s">
        <v>180</v>
      </c>
      <c r="F87" s="26">
        <v>13651076812</v>
      </c>
      <c r="G87" s="26" t="s">
        <v>181</v>
      </c>
      <c r="H87" s="27">
        <v>10320</v>
      </c>
      <c r="I87" s="29">
        <v>20</v>
      </c>
      <c r="J87" s="27">
        <f t="shared" si="7"/>
        <v>206400</v>
      </c>
      <c r="K87" s="28"/>
      <c r="L87" s="27"/>
      <c r="M87" s="27">
        <f t="shared" si="5"/>
        <v>206400</v>
      </c>
      <c r="N87" s="27">
        <f t="shared" si="6"/>
        <v>2064</v>
      </c>
    </row>
    <row r="88" s="19" customFormat="1" ht="28.8" spans="1:14">
      <c r="A88" s="25" t="s">
        <v>200</v>
      </c>
      <c r="B88" s="26" t="s">
        <v>198</v>
      </c>
      <c r="C88" s="26" t="s">
        <v>147</v>
      </c>
      <c r="D88" s="26"/>
      <c r="E88" s="26" t="s">
        <v>99</v>
      </c>
      <c r="F88" s="26">
        <v>18565130306</v>
      </c>
      <c r="G88" s="26" t="s">
        <v>100</v>
      </c>
      <c r="H88" s="27">
        <v>12040</v>
      </c>
      <c r="I88" s="29">
        <v>20</v>
      </c>
      <c r="J88" s="27">
        <f t="shared" si="7"/>
        <v>240800</v>
      </c>
      <c r="K88" s="28"/>
      <c r="L88" s="27"/>
      <c r="M88" s="27">
        <f t="shared" si="5"/>
        <v>240800</v>
      </c>
      <c r="N88" s="27">
        <f t="shared" si="6"/>
        <v>2408</v>
      </c>
    </row>
    <row r="89" s="19" customFormat="1" ht="28.8" spans="1:14">
      <c r="A89" s="25" t="s">
        <v>201</v>
      </c>
      <c r="B89" s="26" t="s">
        <v>202</v>
      </c>
      <c r="C89" s="26" t="s">
        <v>147</v>
      </c>
      <c r="D89" s="26"/>
      <c r="E89" s="26" t="s">
        <v>99</v>
      </c>
      <c r="F89" s="26">
        <v>18565130306</v>
      </c>
      <c r="G89" s="26" t="s">
        <v>100</v>
      </c>
      <c r="H89" s="27">
        <v>6260</v>
      </c>
      <c r="I89" s="29">
        <v>25</v>
      </c>
      <c r="J89" s="27">
        <f t="shared" si="7"/>
        <v>156500</v>
      </c>
      <c r="K89" s="28"/>
      <c r="L89" s="27"/>
      <c r="M89" s="27">
        <f t="shared" si="5"/>
        <v>156500</v>
      </c>
      <c r="N89" s="27">
        <f t="shared" si="6"/>
        <v>1565</v>
      </c>
    </row>
    <row r="90" s="19" customFormat="1" ht="43.2" spans="1:14">
      <c r="A90" s="25" t="s">
        <v>203</v>
      </c>
      <c r="B90" s="26" t="s">
        <v>202</v>
      </c>
      <c r="C90" s="26" t="s">
        <v>179</v>
      </c>
      <c r="D90" s="26" t="s">
        <v>25</v>
      </c>
      <c r="E90" s="26" t="s">
        <v>180</v>
      </c>
      <c r="F90" s="26">
        <v>13651076812</v>
      </c>
      <c r="G90" s="26" t="s">
        <v>181</v>
      </c>
      <c r="H90" s="27">
        <v>4471</v>
      </c>
      <c r="I90" s="29">
        <v>25</v>
      </c>
      <c r="J90" s="27">
        <f t="shared" si="7"/>
        <v>111775</v>
      </c>
      <c r="K90" s="28">
        <f>SUM(I89:I90)</f>
        <v>50</v>
      </c>
      <c r="L90" s="27">
        <f t="shared" si="8"/>
        <v>5000</v>
      </c>
      <c r="M90" s="27">
        <f t="shared" si="5"/>
        <v>116775</v>
      </c>
      <c r="N90" s="27">
        <f t="shared" si="6"/>
        <v>1167.75</v>
      </c>
    </row>
    <row r="91" s="19" customFormat="1" ht="43.2" spans="1:14">
      <c r="A91" s="25" t="s">
        <v>204</v>
      </c>
      <c r="B91" s="26" t="s">
        <v>205</v>
      </c>
      <c r="C91" s="26" t="s">
        <v>162</v>
      </c>
      <c r="D91" s="26" t="s">
        <v>25</v>
      </c>
      <c r="E91" s="26" t="s">
        <v>31</v>
      </c>
      <c r="F91" s="26">
        <v>13808811120</v>
      </c>
      <c r="G91" s="26" t="s">
        <v>32</v>
      </c>
      <c r="H91" s="27">
        <v>7943</v>
      </c>
      <c r="I91" s="29">
        <v>20</v>
      </c>
      <c r="J91" s="34">
        <f t="shared" si="7"/>
        <v>158860</v>
      </c>
      <c r="K91" s="28">
        <f>SUBTOTAL(9,I91:I93)</f>
        <v>60</v>
      </c>
      <c r="L91" s="27">
        <f t="shared" si="8"/>
        <v>6000</v>
      </c>
      <c r="M91" s="27">
        <f t="shared" si="5"/>
        <v>164860</v>
      </c>
      <c r="N91" s="27">
        <f t="shared" si="6"/>
        <v>1648.6</v>
      </c>
    </row>
    <row r="92" s="19" customFormat="1" ht="43.2" spans="1:14">
      <c r="A92" s="25" t="s">
        <v>206</v>
      </c>
      <c r="B92" s="26" t="s">
        <v>205</v>
      </c>
      <c r="C92" s="26" t="s">
        <v>165</v>
      </c>
      <c r="D92" s="26"/>
      <c r="E92" s="26" t="s">
        <v>50</v>
      </c>
      <c r="F92" s="26">
        <v>13706819900</v>
      </c>
      <c r="G92" s="26" t="s">
        <v>51</v>
      </c>
      <c r="H92" s="27">
        <v>11120</v>
      </c>
      <c r="I92" s="29">
        <v>20</v>
      </c>
      <c r="J92" s="27">
        <f t="shared" si="7"/>
        <v>222400</v>
      </c>
      <c r="K92" s="28"/>
      <c r="L92" s="27"/>
      <c r="M92" s="27">
        <f t="shared" si="5"/>
        <v>222400</v>
      </c>
      <c r="N92" s="27">
        <f t="shared" si="6"/>
        <v>2224</v>
      </c>
    </row>
    <row r="93" s="19" customFormat="1" ht="43.2" spans="1:14">
      <c r="A93" s="25" t="s">
        <v>207</v>
      </c>
      <c r="B93" s="26" t="s">
        <v>205</v>
      </c>
      <c r="C93" s="26" t="s">
        <v>179</v>
      </c>
      <c r="D93" s="26"/>
      <c r="E93" s="26" t="s">
        <v>180</v>
      </c>
      <c r="F93" s="26">
        <v>13651076812</v>
      </c>
      <c r="G93" s="26" t="s">
        <v>181</v>
      </c>
      <c r="H93" s="27">
        <v>7148</v>
      </c>
      <c r="I93" s="29">
        <v>20</v>
      </c>
      <c r="J93" s="27">
        <f t="shared" si="7"/>
        <v>142960</v>
      </c>
      <c r="K93" s="28"/>
      <c r="L93" s="27"/>
      <c r="M93" s="27">
        <f t="shared" si="5"/>
        <v>142960</v>
      </c>
      <c r="N93" s="27">
        <f t="shared" si="6"/>
        <v>1429.6</v>
      </c>
    </row>
    <row r="94" s="19" customFormat="1" ht="43.2" spans="1:14">
      <c r="A94" s="25" t="s">
        <v>208</v>
      </c>
      <c r="B94" s="26" t="s">
        <v>209</v>
      </c>
      <c r="C94" s="26" t="s">
        <v>143</v>
      </c>
      <c r="D94" s="26"/>
      <c r="E94" s="26" t="s">
        <v>144</v>
      </c>
      <c r="F94" s="26">
        <v>13426167618</v>
      </c>
      <c r="G94" s="26" t="s">
        <v>145</v>
      </c>
      <c r="H94" s="27">
        <v>5160</v>
      </c>
      <c r="I94" s="29">
        <v>10</v>
      </c>
      <c r="J94" s="27">
        <f t="shared" si="7"/>
        <v>51600</v>
      </c>
      <c r="K94" s="28"/>
      <c r="L94" s="27"/>
      <c r="M94" s="27">
        <f t="shared" si="5"/>
        <v>51600</v>
      </c>
      <c r="N94" s="27">
        <f t="shared" si="6"/>
        <v>516</v>
      </c>
    </row>
    <row r="95" s="19" customFormat="1" ht="43.2" spans="1:14">
      <c r="A95" s="25" t="s">
        <v>210</v>
      </c>
      <c r="B95" s="26" t="s">
        <v>209</v>
      </c>
      <c r="C95" s="26" t="s">
        <v>162</v>
      </c>
      <c r="D95" s="26" t="s">
        <v>25</v>
      </c>
      <c r="E95" s="26" t="s">
        <v>31</v>
      </c>
      <c r="F95" s="26">
        <v>13808811120</v>
      </c>
      <c r="G95" s="26" t="s">
        <v>32</v>
      </c>
      <c r="H95" s="27">
        <v>4234</v>
      </c>
      <c r="I95" s="29">
        <v>10</v>
      </c>
      <c r="J95" s="27">
        <f t="shared" si="7"/>
        <v>42340</v>
      </c>
      <c r="K95" s="28">
        <f>SUBTOTAL(9,I94:I95)</f>
        <v>20</v>
      </c>
      <c r="L95" s="27">
        <f t="shared" ref="L95:L100" si="9">K95*100</f>
        <v>2000</v>
      </c>
      <c r="M95" s="27">
        <f t="shared" si="5"/>
        <v>44340</v>
      </c>
      <c r="N95" s="27">
        <f t="shared" si="6"/>
        <v>443.4</v>
      </c>
    </row>
    <row r="96" s="19" customFormat="1" ht="43.2" spans="1:14">
      <c r="A96" s="25" t="s">
        <v>211</v>
      </c>
      <c r="B96" s="26" t="s">
        <v>212</v>
      </c>
      <c r="C96" s="26" t="s">
        <v>213</v>
      </c>
      <c r="D96" s="26" t="s">
        <v>25</v>
      </c>
      <c r="E96" s="26" t="s">
        <v>214</v>
      </c>
      <c r="F96" s="26">
        <v>18055112655</v>
      </c>
      <c r="G96" s="26" t="s">
        <v>215</v>
      </c>
      <c r="H96" s="27">
        <v>21450</v>
      </c>
      <c r="I96" s="29">
        <v>20</v>
      </c>
      <c r="J96" s="27">
        <f t="shared" si="7"/>
        <v>429000</v>
      </c>
      <c r="K96" s="28">
        <f>SUBTOTAL(9,I96:I98)</f>
        <v>60</v>
      </c>
      <c r="L96" s="27">
        <f t="shared" si="9"/>
        <v>6000</v>
      </c>
      <c r="M96" s="27">
        <f t="shared" si="5"/>
        <v>435000</v>
      </c>
      <c r="N96" s="27">
        <f t="shared" si="6"/>
        <v>4350</v>
      </c>
    </row>
    <row r="97" s="19" customFormat="1" ht="28.8" spans="1:14">
      <c r="A97" s="25" t="s">
        <v>216</v>
      </c>
      <c r="B97" s="26" t="s">
        <v>212</v>
      </c>
      <c r="C97" s="26" t="s">
        <v>147</v>
      </c>
      <c r="D97" s="26"/>
      <c r="E97" s="26" t="s">
        <v>99</v>
      </c>
      <c r="F97" s="26">
        <v>18565130306</v>
      </c>
      <c r="G97" s="26" t="s">
        <v>100</v>
      </c>
      <c r="H97" s="27">
        <v>15100</v>
      </c>
      <c r="I97" s="29">
        <v>20</v>
      </c>
      <c r="J97" s="27">
        <f t="shared" si="7"/>
        <v>302000</v>
      </c>
      <c r="K97" s="28"/>
      <c r="L97" s="27"/>
      <c r="M97" s="27">
        <f t="shared" si="5"/>
        <v>302000</v>
      </c>
      <c r="N97" s="27">
        <f t="shared" si="6"/>
        <v>3020</v>
      </c>
    </row>
    <row r="98" s="19" customFormat="1" ht="43.2" spans="1:14">
      <c r="A98" s="25" t="s">
        <v>217</v>
      </c>
      <c r="B98" s="26" t="s">
        <v>212</v>
      </c>
      <c r="C98" s="26" t="s">
        <v>213</v>
      </c>
      <c r="D98" s="26"/>
      <c r="E98" s="26" t="s">
        <v>214</v>
      </c>
      <c r="F98" s="26">
        <v>18055112655</v>
      </c>
      <c r="G98" s="26" t="s">
        <v>215</v>
      </c>
      <c r="H98" s="27">
        <v>21450</v>
      </c>
      <c r="I98" s="29">
        <v>20</v>
      </c>
      <c r="J98" s="27">
        <f t="shared" si="7"/>
        <v>429000</v>
      </c>
      <c r="K98" s="28"/>
      <c r="L98" s="27"/>
      <c r="M98" s="27">
        <f t="shared" si="5"/>
        <v>429000</v>
      </c>
      <c r="N98" s="27">
        <f t="shared" si="6"/>
        <v>4290</v>
      </c>
    </row>
    <row r="99" s="19" customFormat="1" ht="43.2" spans="1:14">
      <c r="A99" s="25" t="s">
        <v>218</v>
      </c>
      <c r="B99" s="26" t="s">
        <v>219</v>
      </c>
      <c r="C99" s="26" t="s">
        <v>165</v>
      </c>
      <c r="D99" s="26"/>
      <c r="E99" s="26" t="s">
        <v>50</v>
      </c>
      <c r="F99" s="26">
        <v>13706819900</v>
      </c>
      <c r="G99" s="26" t="s">
        <v>51</v>
      </c>
      <c r="H99" s="27">
        <v>7720</v>
      </c>
      <c r="I99" s="29">
        <v>25</v>
      </c>
      <c r="J99" s="27">
        <f t="shared" si="7"/>
        <v>193000</v>
      </c>
      <c r="K99" s="28"/>
      <c r="L99" s="27"/>
      <c r="M99" s="27">
        <f t="shared" si="5"/>
        <v>193000</v>
      </c>
      <c r="N99" s="27">
        <f t="shared" si="6"/>
        <v>1930</v>
      </c>
    </row>
    <row r="100" s="19" customFormat="1" ht="43.2" spans="1:14">
      <c r="A100" s="25" t="s">
        <v>220</v>
      </c>
      <c r="B100" s="26" t="s">
        <v>219</v>
      </c>
      <c r="C100" s="26" t="s">
        <v>165</v>
      </c>
      <c r="D100" s="26" t="s">
        <v>25</v>
      </c>
      <c r="E100" s="26" t="s">
        <v>50</v>
      </c>
      <c r="F100" s="26">
        <v>13706819900</v>
      </c>
      <c r="G100" s="26" t="s">
        <v>51</v>
      </c>
      <c r="H100" s="27">
        <v>9260</v>
      </c>
      <c r="I100" s="29">
        <v>25</v>
      </c>
      <c r="J100" s="27">
        <f t="shared" si="7"/>
        <v>231500</v>
      </c>
      <c r="K100" s="28">
        <f>SUBTOTAL(9,I99:I101)</f>
        <v>75</v>
      </c>
      <c r="L100" s="27">
        <f t="shared" si="9"/>
        <v>7500</v>
      </c>
      <c r="M100" s="27">
        <f t="shared" si="5"/>
        <v>239000</v>
      </c>
      <c r="N100" s="27">
        <f t="shared" si="6"/>
        <v>2390</v>
      </c>
    </row>
    <row r="101" s="19" customFormat="1" ht="43.2" spans="1:14">
      <c r="A101" s="25" t="s">
        <v>221</v>
      </c>
      <c r="B101" s="26" t="s">
        <v>219</v>
      </c>
      <c r="C101" s="26" t="s">
        <v>179</v>
      </c>
      <c r="D101" s="26"/>
      <c r="E101" s="26" t="s">
        <v>180</v>
      </c>
      <c r="F101" s="26">
        <v>13651076812</v>
      </c>
      <c r="G101" s="26" t="s">
        <v>181</v>
      </c>
      <c r="H101" s="27">
        <v>7720</v>
      </c>
      <c r="I101" s="29">
        <v>25</v>
      </c>
      <c r="J101" s="27">
        <f t="shared" si="7"/>
        <v>193000</v>
      </c>
      <c r="K101" s="28"/>
      <c r="L101" s="27"/>
      <c r="M101" s="27">
        <f t="shared" si="5"/>
        <v>193000</v>
      </c>
      <c r="N101" s="27">
        <f t="shared" si="6"/>
        <v>1930</v>
      </c>
    </row>
    <row r="102" s="19" customFormat="1" ht="43.2" spans="1:14">
      <c r="A102" s="25" t="s">
        <v>222</v>
      </c>
      <c r="B102" s="26" t="s">
        <v>223</v>
      </c>
      <c r="C102" s="26" t="s">
        <v>213</v>
      </c>
      <c r="E102" s="26" t="s">
        <v>214</v>
      </c>
      <c r="F102" s="26">
        <v>18055112655</v>
      </c>
      <c r="G102" s="26" t="s">
        <v>215</v>
      </c>
      <c r="H102" s="27">
        <v>18020</v>
      </c>
      <c r="I102" s="29">
        <v>10</v>
      </c>
      <c r="J102" s="27">
        <f t="shared" si="7"/>
        <v>180200</v>
      </c>
      <c r="K102" s="28"/>
      <c r="L102" s="27"/>
      <c r="M102" s="27">
        <f t="shared" si="5"/>
        <v>180200</v>
      </c>
      <c r="N102" s="27">
        <f t="shared" si="6"/>
        <v>1802</v>
      </c>
    </row>
    <row r="103" s="19" customFormat="1" ht="43.2" spans="1:14">
      <c r="A103" s="25" t="s">
        <v>224</v>
      </c>
      <c r="B103" s="26" t="s">
        <v>223</v>
      </c>
      <c r="C103" s="26" t="s">
        <v>179</v>
      </c>
      <c r="D103" s="26" t="s">
        <v>25</v>
      </c>
      <c r="E103" s="26" t="s">
        <v>180</v>
      </c>
      <c r="F103" s="26">
        <v>13651076812</v>
      </c>
      <c r="G103" s="26" t="s">
        <v>181</v>
      </c>
      <c r="H103" s="27">
        <v>16712</v>
      </c>
      <c r="I103" s="29">
        <v>10</v>
      </c>
      <c r="J103" s="27">
        <f t="shared" si="7"/>
        <v>167120</v>
      </c>
      <c r="K103" s="28">
        <f>SUBTOTAL(9,I102:I103)</f>
        <v>20</v>
      </c>
      <c r="L103" s="27">
        <f>K103*100</f>
        <v>2000</v>
      </c>
      <c r="M103" s="27">
        <f t="shared" si="5"/>
        <v>169120</v>
      </c>
      <c r="N103" s="27">
        <f t="shared" si="6"/>
        <v>1691.2</v>
      </c>
    </row>
    <row r="104" s="19" customFormat="1" ht="43.2" spans="1:14">
      <c r="A104" s="25" t="s">
        <v>225</v>
      </c>
      <c r="B104" s="26" t="s">
        <v>226</v>
      </c>
      <c r="C104" s="26" t="s">
        <v>213</v>
      </c>
      <c r="D104" s="26" t="s">
        <v>25</v>
      </c>
      <c r="E104" s="26" t="s">
        <v>214</v>
      </c>
      <c r="F104" s="26">
        <v>18055112655</v>
      </c>
      <c r="G104" s="26" t="s">
        <v>215</v>
      </c>
      <c r="H104" s="27">
        <v>19080</v>
      </c>
      <c r="I104" s="29">
        <v>25</v>
      </c>
      <c r="J104" s="27">
        <f t="shared" si="7"/>
        <v>477000</v>
      </c>
      <c r="K104" s="28">
        <f>SUBTOTAL(9,I104:I105)</f>
        <v>50</v>
      </c>
      <c r="L104" s="27">
        <f>K104*100</f>
        <v>5000</v>
      </c>
      <c r="M104" s="27">
        <f t="shared" si="5"/>
        <v>482000</v>
      </c>
      <c r="N104" s="27">
        <f t="shared" si="6"/>
        <v>4820</v>
      </c>
    </row>
    <row r="105" s="19" customFormat="1" ht="43.2" spans="1:14">
      <c r="A105" s="25" t="s">
        <v>227</v>
      </c>
      <c r="B105" s="26" t="s">
        <v>226</v>
      </c>
      <c r="C105" s="26" t="s">
        <v>213</v>
      </c>
      <c r="D105" s="26"/>
      <c r="E105" s="26" t="s">
        <v>214</v>
      </c>
      <c r="F105" s="26">
        <v>18055112655</v>
      </c>
      <c r="G105" s="26" t="s">
        <v>215</v>
      </c>
      <c r="H105" s="27">
        <v>19080</v>
      </c>
      <c r="I105" s="29">
        <v>25</v>
      </c>
      <c r="J105" s="27">
        <f t="shared" si="7"/>
        <v>477000</v>
      </c>
      <c r="K105" s="28"/>
      <c r="L105" s="27"/>
      <c r="M105" s="27">
        <f t="shared" si="5"/>
        <v>477000</v>
      </c>
      <c r="N105" s="27">
        <f t="shared" si="6"/>
        <v>4770</v>
      </c>
    </row>
    <row r="106" s="19" customFormat="1" ht="43.2" spans="1:14">
      <c r="A106" s="25" t="s">
        <v>228</v>
      </c>
      <c r="B106" s="26" t="s">
        <v>229</v>
      </c>
      <c r="C106" s="26" t="s">
        <v>151</v>
      </c>
      <c r="D106" s="26"/>
      <c r="E106" s="26" t="s">
        <v>152</v>
      </c>
      <c r="F106" s="26">
        <v>18620402521</v>
      </c>
      <c r="G106" s="26" t="s">
        <v>153</v>
      </c>
      <c r="H106" s="27">
        <v>5053</v>
      </c>
      <c r="I106" s="29">
        <v>30</v>
      </c>
      <c r="J106" s="27">
        <f t="shared" si="7"/>
        <v>151590</v>
      </c>
      <c r="K106" s="28"/>
      <c r="L106" s="27"/>
      <c r="M106" s="27">
        <f t="shared" si="5"/>
        <v>151590</v>
      </c>
      <c r="N106" s="27">
        <f t="shared" si="6"/>
        <v>1515.9</v>
      </c>
    </row>
    <row r="107" s="19" customFormat="1" ht="43.2" spans="1:14">
      <c r="A107" s="25" t="s">
        <v>230</v>
      </c>
      <c r="B107" s="26" t="s">
        <v>229</v>
      </c>
      <c r="C107" s="26" t="s">
        <v>162</v>
      </c>
      <c r="D107" s="26" t="s">
        <v>25</v>
      </c>
      <c r="E107" s="26" t="s">
        <v>31</v>
      </c>
      <c r="F107" s="26">
        <v>13808811120</v>
      </c>
      <c r="G107" s="26" t="s">
        <v>32</v>
      </c>
      <c r="H107" s="27">
        <v>4951</v>
      </c>
      <c r="I107" s="29">
        <v>30</v>
      </c>
      <c r="J107" s="27">
        <f t="shared" si="7"/>
        <v>148530</v>
      </c>
      <c r="K107" s="28">
        <f>SUM(I106:I109)</f>
        <v>120</v>
      </c>
      <c r="L107" s="27">
        <f t="shared" ref="L107:L112" si="10">K107*100</f>
        <v>12000</v>
      </c>
      <c r="M107" s="27">
        <f t="shared" si="5"/>
        <v>160530</v>
      </c>
      <c r="N107" s="27">
        <f t="shared" si="6"/>
        <v>1605.3</v>
      </c>
    </row>
    <row r="108" s="19" customFormat="1" ht="43.2" spans="1:14">
      <c r="A108" s="25" t="s">
        <v>231</v>
      </c>
      <c r="B108" s="26" t="s">
        <v>229</v>
      </c>
      <c r="C108" s="26" t="s">
        <v>162</v>
      </c>
      <c r="D108" s="26"/>
      <c r="E108" s="26" t="s">
        <v>31</v>
      </c>
      <c r="F108" s="26">
        <v>13808811120</v>
      </c>
      <c r="G108" s="26" t="s">
        <v>32</v>
      </c>
      <c r="H108" s="27">
        <v>4951</v>
      </c>
      <c r="I108" s="29">
        <v>30</v>
      </c>
      <c r="J108" s="27">
        <f t="shared" si="7"/>
        <v>148530</v>
      </c>
      <c r="K108" s="28"/>
      <c r="L108" s="27"/>
      <c r="M108" s="27">
        <f t="shared" si="5"/>
        <v>148530</v>
      </c>
      <c r="N108" s="27">
        <f t="shared" si="6"/>
        <v>1485.3</v>
      </c>
    </row>
    <row r="109" s="19" customFormat="1" ht="28.8" spans="1:14">
      <c r="A109" s="25" t="s">
        <v>232</v>
      </c>
      <c r="B109" s="26" t="s">
        <v>229</v>
      </c>
      <c r="C109" s="26" t="s">
        <v>147</v>
      </c>
      <c r="D109" s="26"/>
      <c r="E109" s="26" t="s">
        <v>99</v>
      </c>
      <c r="F109" s="26">
        <v>18565130306</v>
      </c>
      <c r="G109" s="26" t="s">
        <v>100</v>
      </c>
      <c r="H109" s="27">
        <v>4850</v>
      </c>
      <c r="I109" s="29">
        <v>30</v>
      </c>
      <c r="J109" s="27">
        <f t="shared" si="7"/>
        <v>145500</v>
      </c>
      <c r="K109" s="28"/>
      <c r="L109" s="27"/>
      <c r="M109" s="27">
        <f t="shared" si="5"/>
        <v>145500</v>
      </c>
      <c r="N109" s="27">
        <f t="shared" si="6"/>
        <v>1455</v>
      </c>
    </row>
    <row r="110" s="19" customFormat="1" ht="28.8" spans="1:14">
      <c r="A110" s="25" t="s">
        <v>233</v>
      </c>
      <c r="B110" s="26" t="s">
        <v>234</v>
      </c>
      <c r="C110" s="26" t="s">
        <v>147</v>
      </c>
      <c r="D110" s="26" t="s">
        <v>25</v>
      </c>
      <c r="E110" s="26" t="s">
        <v>99</v>
      </c>
      <c r="F110" s="26">
        <v>18565130306</v>
      </c>
      <c r="G110" s="26" t="s">
        <v>100</v>
      </c>
      <c r="H110" s="27">
        <v>3256</v>
      </c>
      <c r="I110" s="29">
        <v>20</v>
      </c>
      <c r="J110" s="27">
        <f t="shared" si="7"/>
        <v>65120</v>
      </c>
      <c r="K110" s="28">
        <f>SUM(I110:I111)</f>
        <v>40</v>
      </c>
      <c r="L110" s="27">
        <f t="shared" si="10"/>
        <v>4000</v>
      </c>
      <c r="M110" s="27">
        <f t="shared" si="5"/>
        <v>69120</v>
      </c>
      <c r="N110" s="27">
        <f t="shared" si="6"/>
        <v>691.2</v>
      </c>
    </row>
    <row r="111" s="19" customFormat="1" ht="28.8" spans="1:14">
      <c r="A111" s="25" t="s">
        <v>235</v>
      </c>
      <c r="B111" s="26" t="s">
        <v>234</v>
      </c>
      <c r="C111" s="26" t="s">
        <v>147</v>
      </c>
      <c r="D111" s="26"/>
      <c r="E111" s="26" t="s">
        <v>99</v>
      </c>
      <c r="F111" s="26">
        <v>18565130306</v>
      </c>
      <c r="G111" s="26" t="s">
        <v>100</v>
      </c>
      <c r="H111" s="27">
        <v>2930</v>
      </c>
      <c r="I111" s="29">
        <v>20</v>
      </c>
      <c r="J111" s="27">
        <f t="shared" si="7"/>
        <v>58600</v>
      </c>
      <c r="K111" s="28"/>
      <c r="L111" s="27"/>
      <c r="M111" s="27">
        <f t="shared" si="5"/>
        <v>58600</v>
      </c>
      <c r="N111" s="27">
        <f t="shared" si="6"/>
        <v>586</v>
      </c>
    </row>
    <row r="112" s="19" customFormat="1" ht="43.2" spans="1:14">
      <c r="A112" s="25" t="s">
        <v>236</v>
      </c>
      <c r="B112" s="26" t="s">
        <v>237</v>
      </c>
      <c r="C112" s="26" t="s">
        <v>162</v>
      </c>
      <c r="D112" s="26" t="s">
        <v>25</v>
      </c>
      <c r="E112" s="26" t="s">
        <v>31</v>
      </c>
      <c r="F112" s="26">
        <v>13808811120</v>
      </c>
      <c r="G112" s="26" t="s">
        <v>32</v>
      </c>
      <c r="H112" s="27">
        <v>3770</v>
      </c>
      <c r="I112" s="29">
        <v>30</v>
      </c>
      <c r="J112" s="27">
        <f t="shared" si="7"/>
        <v>113100</v>
      </c>
      <c r="K112" s="28">
        <f>SUM(I112:I113)</f>
        <v>60</v>
      </c>
      <c r="L112" s="27">
        <f t="shared" si="10"/>
        <v>6000</v>
      </c>
      <c r="M112" s="27">
        <f t="shared" si="5"/>
        <v>119100</v>
      </c>
      <c r="N112" s="27">
        <f t="shared" si="6"/>
        <v>1191</v>
      </c>
    </row>
    <row r="113" s="19" customFormat="1" ht="43.2" spans="1:14">
      <c r="A113" s="25" t="s">
        <v>238</v>
      </c>
      <c r="B113" s="26" t="s">
        <v>237</v>
      </c>
      <c r="C113" s="26" t="s">
        <v>162</v>
      </c>
      <c r="D113" s="26"/>
      <c r="E113" s="26" t="s">
        <v>31</v>
      </c>
      <c r="F113" s="26">
        <v>13808811120</v>
      </c>
      <c r="G113" s="26" t="s">
        <v>32</v>
      </c>
      <c r="H113" s="27">
        <v>3770</v>
      </c>
      <c r="I113" s="29">
        <v>30</v>
      </c>
      <c r="J113" s="27">
        <f t="shared" si="7"/>
        <v>113100</v>
      </c>
      <c r="K113" s="28"/>
      <c r="L113" s="27"/>
      <c r="M113" s="27">
        <f t="shared" si="5"/>
        <v>113100</v>
      </c>
      <c r="N113" s="27">
        <f t="shared" si="6"/>
        <v>1131</v>
      </c>
    </row>
    <row r="114" s="19" customFormat="1" ht="28.8" spans="1:14">
      <c r="A114" s="25" t="s">
        <v>239</v>
      </c>
      <c r="B114" s="26" t="s">
        <v>240</v>
      </c>
      <c r="C114" s="26" t="s">
        <v>147</v>
      </c>
      <c r="D114" s="26" t="s">
        <v>25</v>
      </c>
      <c r="E114" s="26" t="s">
        <v>99</v>
      </c>
      <c r="F114" s="26">
        <v>18565130306</v>
      </c>
      <c r="G114" s="26" t="s">
        <v>100</v>
      </c>
      <c r="H114" s="27">
        <v>4647</v>
      </c>
      <c r="I114" s="29">
        <v>10</v>
      </c>
      <c r="J114" s="27">
        <f t="shared" si="7"/>
        <v>46470</v>
      </c>
      <c r="K114" s="28">
        <f>SUM(I114:I115)</f>
        <v>20</v>
      </c>
      <c r="L114" s="27">
        <f>K114*100</f>
        <v>2000</v>
      </c>
      <c r="M114" s="27">
        <f t="shared" si="5"/>
        <v>48470</v>
      </c>
      <c r="N114" s="27">
        <f t="shared" si="6"/>
        <v>484.7</v>
      </c>
    </row>
    <row r="115" s="19" customFormat="1" ht="28.8" spans="1:14">
      <c r="A115" s="25" t="s">
        <v>241</v>
      </c>
      <c r="B115" s="26" t="s">
        <v>240</v>
      </c>
      <c r="C115" s="26" t="s">
        <v>147</v>
      </c>
      <c r="D115" s="26"/>
      <c r="E115" s="26" t="s">
        <v>99</v>
      </c>
      <c r="F115" s="26">
        <v>18565130306</v>
      </c>
      <c r="G115" s="26" t="s">
        <v>100</v>
      </c>
      <c r="H115" s="27">
        <v>4647</v>
      </c>
      <c r="I115" s="29">
        <v>10</v>
      </c>
      <c r="J115" s="27">
        <f t="shared" si="7"/>
        <v>46470</v>
      </c>
      <c r="K115" s="28"/>
      <c r="L115" s="27"/>
      <c r="M115" s="27">
        <f t="shared" si="5"/>
        <v>46470</v>
      </c>
      <c r="N115" s="27">
        <f t="shared" si="6"/>
        <v>464.7</v>
      </c>
    </row>
    <row r="116" s="19" customFormat="1" ht="43.2" spans="1:14">
      <c r="A116" s="25" t="s">
        <v>242</v>
      </c>
      <c r="B116" s="26" t="s">
        <v>243</v>
      </c>
      <c r="C116" s="26" t="s">
        <v>151</v>
      </c>
      <c r="D116" s="26"/>
      <c r="E116" s="26" t="s">
        <v>152</v>
      </c>
      <c r="F116" s="26">
        <v>18620402521</v>
      </c>
      <c r="G116" s="26" t="s">
        <v>153</v>
      </c>
      <c r="H116" s="27">
        <v>9380</v>
      </c>
      <c r="I116" s="29">
        <v>20</v>
      </c>
      <c r="J116" s="27">
        <f t="shared" si="7"/>
        <v>187600</v>
      </c>
      <c r="K116" s="28"/>
      <c r="L116" s="27"/>
      <c r="M116" s="27">
        <f t="shared" si="5"/>
        <v>187600</v>
      </c>
      <c r="N116" s="27">
        <f t="shared" si="6"/>
        <v>1876</v>
      </c>
    </row>
    <row r="117" s="19" customFormat="1" ht="43.2" spans="1:14">
      <c r="A117" s="25" t="s">
        <v>244</v>
      </c>
      <c r="B117" s="26" t="s">
        <v>243</v>
      </c>
      <c r="C117" s="26" t="s">
        <v>143</v>
      </c>
      <c r="D117" s="26" t="s">
        <v>25</v>
      </c>
      <c r="E117" s="26" t="s">
        <v>144</v>
      </c>
      <c r="F117" s="26">
        <v>13426167618</v>
      </c>
      <c r="G117" s="26" t="s">
        <v>145</v>
      </c>
      <c r="H117" s="27">
        <v>9380</v>
      </c>
      <c r="I117" s="29">
        <v>20</v>
      </c>
      <c r="J117" s="27">
        <f t="shared" si="7"/>
        <v>187600</v>
      </c>
      <c r="K117" s="28">
        <f>SUM(I116:I118)</f>
        <v>60</v>
      </c>
      <c r="L117" s="27">
        <f t="shared" ref="L117:L122" si="11">K117*100</f>
        <v>6000</v>
      </c>
      <c r="M117" s="27">
        <f t="shared" si="5"/>
        <v>193600</v>
      </c>
      <c r="N117" s="27">
        <f t="shared" si="6"/>
        <v>1936</v>
      </c>
    </row>
    <row r="118" s="19" customFormat="1" ht="43.2" spans="1:14">
      <c r="A118" s="25" t="s">
        <v>245</v>
      </c>
      <c r="B118" s="26" t="s">
        <v>243</v>
      </c>
      <c r="C118" s="26" t="s">
        <v>143</v>
      </c>
      <c r="D118" s="26"/>
      <c r="E118" s="26" t="s">
        <v>144</v>
      </c>
      <c r="F118" s="26">
        <v>13426167618</v>
      </c>
      <c r="G118" s="26" t="s">
        <v>145</v>
      </c>
      <c r="H118" s="27">
        <v>9380</v>
      </c>
      <c r="I118" s="29">
        <v>20</v>
      </c>
      <c r="J118" s="27">
        <f t="shared" si="7"/>
        <v>187600</v>
      </c>
      <c r="K118" s="28"/>
      <c r="L118" s="27"/>
      <c r="M118" s="27">
        <f t="shared" si="5"/>
        <v>187600</v>
      </c>
      <c r="N118" s="27">
        <f t="shared" si="6"/>
        <v>1876</v>
      </c>
    </row>
    <row r="119" s="19" customFormat="1" ht="43.2" spans="1:14">
      <c r="A119" s="25" t="s">
        <v>246</v>
      </c>
      <c r="B119" s="26" t="s">
        <v>247</v>
      </c>
      <c r="C119" s="26" t="s">
        <v>143</v>
      </c>
      <c r="D119" s="26"/>
      <c r="E119" s="26" t="s">
        <v>144</v>
      </c>
      <c r="F119" s="26">
        <v>13426167618</v>
      </c>
      <c r="G119" s="26" t="s">
        <v>145</v>
      </c>
      <c r="H119" s="27">
        <v>5940</v>
      </c>
      <c r="I119" s="29">
        <v>20</v>
      </c>
      <c r="J119" s="27">
        <f t="shared" si="7"/>
        <v>118800</v>
      </c>
      <c r="K119" s="28"/>
      <c r="L119" s="27"/>
      <c r="M119" s="27">
        <f t="shared" si="5"/>
        <v>118800</v>
      </c>
      <c r="N119" s="27">
        <f t="shared" si="6"/>
        <v>1188</v>
      </c>
    </row>
    <row r="120" s="19" customFormat="1" ht="43.2" spans="1:14">
      <c r="A120" s="25" t="s">
        <v>248</v>
      </c>
      <c r="B120" s="26" t="s">
        <v>247</v>
      </c>
      <c r="C120" s="26" t="s">
        <v>151</v>
      </c>
      <c r="D120" s="26" t="s">
        <v>25</v>
      </c>
      <c r="E120" s="26" t="s">
        <v>152</v>
      </c>
      <c r="F120" s="26">
        <v>18620402521</v>
      </c>
      <c r="G120" s="26" t="s">
        <v>153</v>
      </c>
      <c r="H120" s="27">
        <v>4238</v>
      </c>
      <c r="I120" s="29">
        <v>20</v>
      </c>
      <c r="J120" s="27">
        <f t="shared" si="7"/>
        <v>84760</v>
      </c>
      <c r="K120" s="28">
        <f>SUM(I119:I121)</f>
        <v>60</v>
      </c>
      <c r="L120" s="27">
        <f t="shared" si="11"/>
        <v>6000</v>
      </c>
      <c r="M120" s="27">
        <f t="shared" si="5"/>
        <v>90760</v>
      </c>
      <c r="N120" s="27">
        <f t="shared" si="6"/>
        <v>907.6</v>
      </c>
    </row>
    <row r="121" s="19" customFormat="1" ht="43.2" spans="1:14">
      <c r="A121" s="25" t="s">
        <v>249</v>
      </c>
      <c r="B121" s="26" t="s">
        <v>247</v>
      </c>
      <c r="C121" s="26" t="s">
        <v>151</v>
      </c>
      <c r="D121" s="26"/>
      <c r="E121" s="26" t="s">
        <v>152</v>
      </c>
      <c r="F121" s="26">
        <v>18620402521</v>
      </c>
      <c r="G121" s="26" t="s">
        <v>153</v>
      </c>
      <c r="H121" s="27">
        <v>4238</v>
      </c>
      <c r="I121" s="29">
        <v>20</v>
      </c>
      <c r="J121" s="27">
        <f t="shared" si="7"/>
        <v>84760</v>
      </c>
      <c r="K121" s="28"/>
      <c r="L121" s="27"/>
      <c r="M121" s="27">
        <f t="shared" si="5"/>
        <v>84760</v>
      </c>
      <c r="N121" s="27">
        <f t="shared" si="6"/>
        <v>847.6</v>
      </c>
    </row>
    <row r="122" s="19" customFormat="1" ht="43.2" spans="1:14">
      <c r="A122" s="25" t="s">
        <v>250</v>
      </c>
      <c r="B122" s="26" t="s">
        <v>251</v>
      </c>
      <c r="C122" s="26" t="s">
        <v>165</v>
      </c>
      <c r="D122" s="26" t="s">
        <v>25</v>
      </c>
      <c r="E122" s="26" t="s">
        <v>50</v>
      </c>
      <c r="F122" s="26">
        <v>13706819900</v>
      </c>
      <c r="G122" s="26" t="s">
        <v>51</v>
      </c>
      <c r="H122" s="27">
        <v>4590</v>
      </c>
      <c r="I122" s="29">
        <v>20</v>
      </c>
      <c r="J122" s="27">
        <f t="shared" si="7"/>
        <v>91800</v>
      </c>
      <c r="K122" s="28">
        <f>SUM(I122:I123)</f>
        <v>40</v>
      </c>
      <c r="L122" s="27">
        <f t="shared" si="11"/>
        <v>4000</v>
      </c>
      <c r="M122" s="27">
        <f t="shared" si="5"/>
        <v>95800</v>
      </c>
      <c r="N122" s="27">
        <f t="shared" si="6"/>
        <v>958</v>
      </c>
    </row>
    <row r="123" s="19" customFormat="1" ht="43.2" spans="1:14">
      <c r="A123" s="25" t="s">
        <v>252</v>
      </c>
      <c r="B123" s="26" t="s">
        <v>251</v>
      </c>
      <c r="C123" s="26" t="s">
        <v>165</v>
      </c>
      <c r="D123" s="26"/>
      <c r="E123" s="26" t="s">
        <v>50</v>
      </c>
      <c r="F123" s="26">
        <v>13706819900</v>
      </c>
      <c r="G123" s="26" t="s">
        <v>51</v>
      </c>
      <c r="H123" s="27">
        <v>5250</v>
      </c>
      <c r="I123" s="29">
        <v>20</v>
      </c>
      <c r="J123" s="27">
        <f t="shared" si="7"/>
        <v>105000</v>
      </c>
      <c r="K123" s="28"/>
      <c r="L123" s="27"/>
      <c r="M123" s="27">
        <f t="shared" si="5"/>
        <v>105000</v>
      </c>
      <c r="N123" s="27">
        <f t="shared" si="6"/>
        <v>1050</v>
      </c>
    </row>
    <row r="124" s="19" customFormat="1" ht="43.2" spans="1:14">
      <c r="A124" s="25" t="s">
        <v>253</v>
      </c>
      <c r="B124" s="26" t="s">
        <v>254</v>
      </c>
      <c r="C124" s="26" t="s">
        <v>162</v>
      </c>
      <c r="D124" s="26" t="s">
        <v>25</v>
      </c>
      <c r="E124" s="26" t="s">
        <v>31</v>
      </c>
      <c r="F124" s="26">
        <v>13808811120</v>
      </c>
      <c r="G124" s="26" t="s">
        <v>32</v>
      </c>
      <c r="H124" s="27">
        <v>7722</v>
      </c>
      <c r="I124" s="29">
        <v>15</v>
      </c>
      <c r="J124" s="27">
        <f t="shared" si="7"/>
        <v>115830</v>
      </c>
      <c r="K124" s="28">
        <f>SUM(I124:I125)</f>
        <v>30</v>
      </c>
      <c r="L124" s="27">
        <f t="shared" ref="L124:L129" si="12">K124*100</f>
        <v>3000</v>
      </c>
      <c r="M124" s="27">
        <f t="shared" si="5"/>
        <v>118830</v>
      </c>
      <c r="N124" s="27">
        <f t="shared" si="6"/>
        <v>1188.3</v>
      </c>
    </row>
    <row r="125" s="19" customFormat="1" ht="43.2" spans="1:14">
      <c r="A125" s="25" t="s">
        <v>255</v>
      </c>
      <c r="B125" s="26" t="s">
        <v>254</v>
      </c>
      <c r="C125" s="26" t="s">
        <v>162</v>
      </c>
      <c r="D125" s="26"/>
      <c r="E125" s="26" t="s">
        <v>31</v>
      </c>
      <c r="F125" s="26">
        <v>13808811120</v>
      </c>
      <c r="G125" s="26" t="s">
        <v>32</v>
      </c>
      <c r="H125" s="27">
        <v>7722</v>
      </c>
      <c r="I125" s="29">
        <v>15</v>
      </c>
      <c r="J125" s="27">
        <f t="shared" si="7"/>
        <v>115830</v>
      </c>
      <c r="K125" s="28"/>
      <c r="L125" s="27"/>
      <c r="M125" s="27">
        <f t="shared" si="5"/>
        <v>115830</v>
      </c>
      <c r="N125" s="27">
        <f t="shared" si="6"/>
        <v>1158.3</v>
      </c>
    </row>
    <row r="126" s="19" customFormat="1" ht="43.2" spans="1:14">
      <c r="A126" s="25" t="s">
        <v>256</v>
      </c>
      <c r="B126" s="26" t="s">
        <v>257</v>
      </c>
      <c r="C126" s="26" t="s">
        <v>151</v>
      </c>
      <c r="D126" s="26" t="s">
        <v>25</v>
      </c>
      <c r="E126" s="26" t="s">
        <v>152</v>
      </c>
      <c r="F126" s="26">
        <v>18620402521</v>
      </c>
      <c r="G126" s="26" t="s">
        <v>153</v>
      </c>
      <c r="H126" s="27">
        <v>2674</v>
      </c>
      <c r="I126" s="29">
        <v>20</v>
      </c>
      <c r="J126" s="27">
        <f t="shared" si="7"/>
        <v>53480</v>
      </c>
      <c r="K126" s="28">
        <f>SUM(I126:I127)</f>
        <v>40</v>
      </c>
      <c r="L126" s="27">
        <f t="shared" si="12"/>
        <v>4000</v>
      </c>
      <c r="M126" s="27">
        <f t="shared" si="5"/>
        <v>57480</v>
      </c>
      <c r="N126" s="27">
        <f t="shared" si="6"/>
        <v>574.8</v>
      </c>
    </row>
    <row r="127" s="19" customFormat="1" ht="43.2" spans="1:14">
      <c r="A127" s="25" t="s">
        <v>258</v>
      </c>
      <c r="B127" s="26" t="s">
        <v>257</v>
      </c>
      <c r="C127" s="26" t="s">
        <v>151</v>
      </c>
      <c r="D127" s="26"/>
      <c r="E127" s="26" t="s">
        <v>152</v>
      </c>
      <c r="F127" s="26">
        <v>18620402521</v>
      </c>
      <c r="G127" s="26" t="s">
        <v>153</v>
      </c>
      <c r="H127" s="27">
        <v>2674</v>
      </c>
      <c r="I127" s="29">
        <v>20</v>
      </c>
      <c r="J127" s="27">
        <f t="shared" si="7"/>
        <v>53480</v>
      </c>
      <c r="K127" s="28"/>
      <c r="L127" s="27"/>
      <c r="M127" s="27">
        <f t="shared" si="5"/>
        <v>53480</v>
      </c>
      <c r="N127" s="27">
        <f t="shared" si="6"/>
        <v>534.8</v>
      </c>
    </row>
    <row r="128" s="19" customFormat="1" ht="43.2" spans="1:14">
      <c r="A128" s="25" t="s">
        <v>259</v>
      </c>
      <c r="B128" s="26" t="s">
        <v>260</v>
      </c>
      <c r="C128" s="26" t="s">
        <v>162</v>
      </c>
      <c r="D128" s="26"/>
      <c r="E128" s="26" t="s">
        <v>31</v>
      </c>
      <c r="F128" s="26">
        <v>13808811120</v>
      </c>
      <c r="G128" s="26" t="s">
        <v>32</v>
      </c>
      <c r="H128" s="27">
        <v>2359</v>
      </c>
      <c r="I128" s="29">
        <v>15</v>
      </c>
      <c r="J128" s="27">
        <f t="shared" si="7"/>
        <v>35385</v>
      </c>
      <c r="K128" s="28"/>
      <c r="L128" s="27"/>
      <c r="M128" s="27">
        <f t="shared" si="5"/>
        <v>35385</v>
      </c>
      <c r="N128" s="27">
        <f t="shared" si="6"/>
        <v>353.85</v>
      </c>
    </row>
    <row r="129" s="19" customFormat="1" ht="28.8" spans="1:14">
      <c r="A129" s="25" t="s">
        <v>261</v>
      </c>
      <c r="B129" s="26" t="s">
        <v>260</v>
      </c>
      <c r="C129" s="26" t="s">
        <v>147</v>
      </c>
      <c r="D129" s="26" t="s">
        <v>25</v>
      </c>
      <c r="E129" s="26" t="s">
        <v>99</v>
      </c>
      <c r="F129" s="26">
        <v>18565130306</v>
      </c>
      <c r="G129" s="26" t="s">
        <v>100</v>
      </c>
      <c r="H129" s="27">
        <v>2360</v>
      </c>
      <c r="I129" s="29">
        <v>15</v>
      </c>
      <c r="J129" s="27">
        <f t="shared" si="7"/>
        <v>35400</v>
      </c>
      <c r="K129" s="28">
        <f>SUM(I128:I129)</f>
        <v>30</v>
      </c>
      <c r="L129" s="27">
        <f t="shared" si="12"/>
        <v>3000</v>
      </c>
      <c r="M129" s="27">
        <f t="shared" si="5"/>
        <v>38400</v>
      </c>
      <c r="N129" s="27">
        <f t="shared" si="6"/>
        <v>384</v>
      </c>
    </row>
    <row r="130" s="21" customFormat="1" spans="1:14">
      <c r="A130" s="37" t="s">
        <v>262</v>
      </c>
      <c r="B130" s="26" t="s">
        <v>263</v>
      </c>
      <c r="C130" s="38" t="s">
        <v>264</v>
      </c>
      <c r="D130" s="38"/>
      <c r="E130" s="26"/>
      <c r="F130" s="26"/>
      <c r="G130" s="26"/>
      <c r="H130" s="27"/>
      <c r="I130" s="39">
        <v>50</v>
      </c>
      <c r="J130" s="27">
        <f t="shared" si="7"/>
        <v>0</v>
      </c>
      <c r="K130" s="40"/>
      <c r="L130" s="41"/>
      <c r="M130" s="41"/>
      <c r="N130" s="41"/>
    </row>
    <row r="131" s="19" customFormat="1" ht="43.2" spans="1:14">
      <c r="A131" s="25" t="s">
        <v>265</v>
      </c>
      <c r="B131" s="26" t="s">
        <v>263</v>
      </c>
      <c r="C131" s="26" t="s">
        <v>266</v>
      </c>
      <c r="D131" s="26" t="s">
        <v>25</v>
      </c>
      <c r="E131" s="26" t="s">
        <v>267</v>
      </c>
      <c r="F131" s="26">
        <v>13548988568</v>
      </c>
      <c r="G131" s="26" t="s">
        <v>268</v>
      </c>
      <c r="H131" s="27">
        <v>5100</v>
      </c>
      <c r="I131" s="29">
        <v>50</v>
      </c>
      <c r="J131" s="27">
        <f t="shared" si="7"/>
        <v>255000</v>
      </c>
      <c r="K131" s="28">
        <f>SUM(I130:I133)</f>
        <v>200</v>
      </c>
      <c r="L131" s="27">
        <f>K131*100</f>
        <v>20000</v>
      </c>
      <c r="M131" s="27">
        <f t="shared" ref="M130:M193" si="13">J131+L131</f>
        <v>275000</v>
      </c>
      <c r="N131" s="27">
        <f t="shared" ref="N131:N194" si="14">M131*0.01</f>
        <v>2750</v>
      </c>
    </row>
    <row r="132" s="19" customFormat="1" ht="43.2" spans="1:14">
      <c r="A132" s="25" t="s">
        <v>269</v>
      </c>
      <c r="B132" s="26" t="s">
        <v>263</v>
      </c>
      <c r="C132" s="26" t="s">
        <v>270</v>
      </c>
      <c r="D132" s="26"/>
      <c r="E132" s="26" t="s">
        <v>271</v>
      </c>
      <c r="F132" s="26">
        <v>18270500432</v>
      </c>
      <c r="G132" s="26" t="s">
        <v>272</v>
      </c>
      <c r="H132" s="27">
        <v>4900</v>
      </c>
      <c r="I132" s="29">
        <v>50</v>
      </c>
      <c r="J132" s="27">
        <f t="shared" ref="J132:J195" si="15">H132*I132</f>
        <v>245000</v>
      </c>
      <c r="K132" s="28"/>
      <c r="L132" s="27"/>
      <c r="M132" s="27">
        <f t="shared" si="13"/>
        <v>245000</v>
      </c>
      <c r="N132" s="27">
        <f t="shared" si="14"/>
        <v>2450</v>
      </c>
    </row>
    <row r="133" s="19" customFormat="1" ht="43.2" spans="1:14">
      <c r="A133" s="25" t="s">
        <v>273</v>
      </c>
      <c r="B133" s="26" t="s">
        <v>274</v>
      </c>
      <c r="C133" s="26" t="s">
        <v>266</v>
      </c>
      <c r="D133" s="26"/>
      <c r="E133" s="26" t="s">
        <v>267</v>
      </c>
      <c r="F133" s="26">
        <v>13548988568</v>
      </c>
      <c r="G133" s="26" t="s">
        <v>268</v>
      </c>
      <c r="H133" s="27">
        <v>4800</v>
      </c>
      <c r="I133" s="29">
        <v>50</v>
      </c>
      <c r="J133" s="27">
        <f t="shared" si="15"/>
        <v>240000</v>
      </c>
      <c r="K133" s="28"/>
      <c r="L133" s="27"/>
      <c r="M133" s="27">
        <f t="shared" si="13"/>
        <v>240000</v>
      </c>
      <c r="N133" s="27">
        <f t="shared" si="14"/>
        <v>2400</v>
      </c>
    </row>
    <row r="134" s="19" customFormat="1" ht="43.2" spans="1:14">
      <c r="A134" s="25" t="s">
        <v>275</v>
      </c>
      <c r="B134" s="26" t="s">
        <v>276</v>
      </c>
      <c r="C134" s="26" t="s">
        <v>277</v>
      </c>
      <c r="D134" s="26" t="s">
        <v>25</v>
      </c>
      <c r="E134" s="26" t="s">
        <v>119</v>
      </c>
      <c r="F134" s="26">
        <v>15910661768</v>
      </c>
      <c r="G134" s="26" t="s">
        <v>118</v>
      </c>
      <c r="H134" s="27">
        <v>14000</v>
      </c>
      <c r="I134" s="29">
        <v>20</v>
      </c>
      <c r="J134" s="27">
        <f t="shared" si="15"/>
        <v>280000</v>
      </c>
      <c r="K134" s="28">
        <f>SUM(I134:I136)</f>
        <v>60</v>
      </c>
      <c r="L134" s="27">
        <f>K134*100</f>
        <v>6000</v>
      </c>
      <c r="M134" s="27">
        <f t="shared" si="13"/>
        <v>286000</v>
      </c>
      <c r="N134" s="27">
        <f t="shared" si="14"/>
        <v>2860</v>
      </c>
    </row>
    <row r="135" s="19" customFormat="1" ht="43.2" spans="1:14">
      <c r="A135" s="25" t="s">
        <v>278</v>
      </c>
      <c r="B135" s="26" t="s">
        <v>276</v>
      </c>
      <c r="C135" s="26" t="s">
        <v>277</v>
      </c>
      <c r="D135" s="26"/>
      <c r="E135" s="26" t="s">
        <v>119</v>
      </c>
      <c r="F135" s="26">
        <v>15910661768</v>
      </c>
      <c r="G135" s="26" t="s">
        <v>118</v>
      </c>
      <c r="H135" s="27">
        <v>14000</v>
      </c>
      <c r="I135" s="29">
        <v>20</v>
      </c>
      <c r="J135" s="27">
        <f t="shared" si="15"/>
        <v>280000</v>
      </c>
      <c r="K135" s="28"/>
      <c r="L135" s="27"/>
      <c r="M135" s="27">
        <f t="shared" si="13"/>
        <v>280000</v>
      </c>
      <c r="N135" s="27">
        <f t="shared" si="14"/>
        <v>2800</v>
      </c>
    </row>
    <row r="136" s="19" customFormat="1" ht="43.2" spans="1:14">
      <c r="A136" s="25" t="s">
        <v>279</v>
      </c>
      <c r="B136" s="26" t="s">
        <v>276</v>
      </c>
      <c r="C136" s="26" t="s">
        <v>280</v>
      </c>
      <c r="D136" s="26"/>
      <c r="E136" s="26" t="s">
        <v>87</v>
      </c>
      <c r="F136" s="26">
        <v>13656632612</v>
      </c>
      <c r="G136" s="26" t="s">
        <v>88</v>
      </c>
      <c r="H136" s="27">
        <v>3100</v>
      </c>
      <c r="I136" s="29">
        <v>20</v>
      </c>
      <c r="J136" s="27">
        <f t="shared" si="15"/>
        <v>62000</v>
      </c>
      <c r="K136" s="28"/>
      <c r="L136" s="27"/>
      <c r="M136" s="27">
        <f t="shared" si="13"/>
        <v>62000</v>
      </c>
      <c r="N136" s="27">
        <f t="shared" si="14"/>
        <v>620</v>
      </c>
    </row>
    <row r="137" s="19" customFormat="1" ht="43.2" spans="1:14">
      <c r="A137" s="25" t="s">
        <v>281</v>
      </c>
      <c r="B137" s="26" t="s">
        <v>282</v>
      </c>
      <c r="C137" s="26" t="s">
        <v>277</v>
      </c>
      <c r="D137" s="26"/>
      <c r="E137" s="26" t="s">
        <v>119</v>
      </c>
      <c r="F137" s="26">
        <v>15910661768</v>
      </c>
      <c r="G137" s="26" t="s">
        <v>118</v>
      </c>
      <c r="H137" s="27">
        <v>8900</v>
      </c>
      <c r="I137" s="29">
        <v>30</v>
      </c>
      <c r="J137" s="27">
        <f t="shared" si="15"/>
        <v>267000</v>
      </c>
      <c r="K137" s="28"/>
      <c r="L137" s="27"/>
      <c r="M137" s="27">
        <f t="shared" si="13"/>
        <v>267000</v>
      </c>
      <c r="N137" s="27">
        <f t="shared" si="14"/>
        <v>2670</v>
      </c>
    </row>
    <row r="138" s="19" customFormat="1" ht="28.8" spans="1:14">
      <c r="A138" s="25" t="s">
        <v>283</v>
      </c>
      <c r="B138" s="26" t="s">
        <v>282</v>
      </c>
      <c r="C138" s="26" t="s">
        <v>284</v>
      </c>
      <c r="D138" s="26" t="s">
        <v>25</v>
      </c>
      <c r="E138" s="26" t="s">
        <v>26</v>
      </c>
      <c r="F138" s="26">
        <v>13524196950</v>
      </c>
      <c r="G138" s="26" t="s">
        <v>27</v>
      </c>
      <c r="H138" s="27">
        <v>7800</v>
      </c>
      <c r="I138" s="29">
        <v>30</v>
      </c>
      <c r="J138" s="27">
        <f t="shared" si="15"/>
        <v>234000</v>
      </c>
      <c r="K138" s="28">
        <f>SUM(I137:I139)</f>
        <v>90</v>
      </c>
      <c r="L138" s="27">
        <f>K138*100</f>
        <v>9000</v>
      </c>
      <c r="M138" s="27">
        <f t="shared" si="13"/>
        <v>243000</v>
      </c>
      <c r="N138" s="27">
        <f t="shared" si="14"/>
        <v>2430</v>
      </c>
    </row>
    <row r="139" s="19" customFormat="1" ht="43.2" spans="1:14">
      <c r="A139" s="25" t="s">
        <v>285</v>
      </c>
      <c r="B139" s="26" t="s">
        <v>282</v>
      </c>
      <c r="C139" s="26" t="s">
        <v>286</v>
      </c>
      <c r="D139" s="26"/>
      <c r="E139" s="26" t="s">
        <v>31</v>
      </c>
      <c r="F139" s="26">
        <v>13808811120</v>
      </c>
      <c r="G139" s="26" t="s">
        <v>32</v>
      </c>
      <c r="H139" s="27">
        <v>4908</v>
      </c>
      <c r="I139" s="29">
        <v>30</v>
      </c>
      <c r="J139" s="27">
        <f t="shared" si="15"/>
        <v>147240</v>
      </c>
      <c r="K139" s="28"/>
      <c r="L139" s="27"/>
      <c r="M139" s="27">
        <f t="shared" si="13"/>
        <v>147240</v>
      </c>
      <c r="N139" s="27">
        <f t="shared" si="14"/>
        <v>1472.4</v>
      </c>
    </row>
    <row r="140" s="19" customFormat="1" ht="43.2" spans="1:14">
      <c r="A140" s="25" t="s">
        <v>287</v>
      </c>
      <c r="B140" s="26" t="s">
        <v>288</v>
      </c>
      <c r="C140" s="26" t="s">
        <v>277</v>
      </c>
      <c r="D140" s="26" t="s">
        <v>25</v>
      </c>
      <c r="E140" s="26" t="s">
        <v>119</v>
      </c>
      <c r="F140" s="26">
        <v>15910661768</v>
      </c>
      <c r="G140" s="26" t="s">
        <v>118</v>
      </c>
      <c r="H140" s="27">
        <v>8800</v>
      </c>
      <c r="I140" s="29">
        <v>30</v>
      </c>
      <c r="J140" s="27">
        <f t="shared" si="15"/>
        <v>264000</v>
      </c>
      <c r="K140" s="28">
        <f>SUM(I140:I143)</f>
        <v>120</v>
      </c>
      <c r="L140" s="27">
        <f>K140*100</f>
        <v>12000</v>
      </c>
      <c r="M140" s="27">
        <f t="shared" si="13"/>
        <v>276000</v>
      </c>
      <c r="N140" s="27">
        <f t="shared" si="14"/>
        <v>2760</v>
      </c>
    </row>
    <row r="141" s="19" customFormat="1" ht="28.8" spans="1:14">
      <c r="A141" s="25" t="s">
        <v>289</v>
      </c>
      <c r="B141" s="26" t="s">
        <v>288</v>
      </c>
      <c r="C141" s="26" t="s">
        <v>284</v>
      </c>
      <c r="D141" s="26"/>
      <c r="E141" s="26" t="s">
        <v>26</v>
      </c>
      <c r="F141" s="26">
        <v>13524196950</v>
      </c>
      <c r="G141" s="26" t="s">
        <v>27</v>
      </c>
      <c r="H141" s="27">
        <v>7800</v>
      </c>
      <c r="I141" s="29">
        <v>30</v>
      </c>
      <c r="J141" s="27">
        <f t="shared" si="15"/>
        <v>234000</v>
      </c>
      <c r="K141" s="28"/>
      <c r="L141" s="27"/>
      <c r="M141" s="27">
        <f t="shared" si="13"/>
        <v>234000</v>
      </c>
      <c r="N141" s="27">
        <f t="shared" si="14"/>
        <v>2340</v>
      </c>
    </row>
    <row r="142" s="19" customFormat="1" ht="43.2" spans="1:14">
      <c r="A142" s="25" t="s">
        <v>290</v>
      </c>
      <c r="B142" s="26" t="s">
        <v>288</v>
      </c>
      <c r="C142" s="26" t="s">
        <v>286</v>
      </c>
      <c r="D142" s="26"/>
      <c r="E142" s="26" t="s">
        <v>31</v>
      </c>
      <c r="F142" s="26">
        <v>13808811120</v>
      </c>
      <c r="G142" s="26" t="s">
        <v>32</v>
      </c>
      <c r="H142" s="27">
        <v>4889</v>
      </c>
      <c r="I142" s="29">
        <v>30</v>
      </c>
      <c r="J142" s="27">
        <f t="shared" si="15"/>
        <v>146670</v>
      </c>
      <c r="K142" s="28"/>
      <c r="L142" s="27"/>
      <c r="M142" s="27">
        <f t="shared" si="13"/>
        <v>146670</v>
      </c>
      <c r="N142" s="27">
        <f t="shared" si="14"/>
        <v>1466.7</v>
      </c>
    </row>
    <row r="143" s="19" customFormat="1" ht="43.2" spans="1:14">
      <c r="A143" s="25" t="s">
        <v>291</v>
      </c>
      <c r="B143" s="26" t="s">
        <v>288</v>
      </c>
      <c r="C143" s="26" t="s">
        <v>292</v>
      </c>
      <c r="D143" s="26"/>
      <c r="E143" s="26" t="s">
        <v>87</v>
      </c>
      <c r="F143" s="26">
        <v>13656632612</v>
      </c>
      <c r="G143" s="26" t="s">
        <v>88</v>
      </c>
      <c r="H143" s="27">
        <v>1955</v>
      </c>
      <c r="I143" s="29">
        <v>30</v>
      </c>
      <c r="J143" s="27">
        <f t="shared" si="15"/>
        <v>58650</v>
      </c>
      <c r="K143" s="28"/>
      <c r="L143" s="27"/>
      <c r="M143" s="27">
        <f t="shared" si="13"/>
        <v>58650</v>
      </c>
      <c r="N143" s="27">
        <f t="shared" si="14"/>
        <v>586.5</v>
      </c>
    </row>
    <row r="144" s="19" customFormat="1" ht="43.2" spans="1:14">
      <c r="A144" s="25" t="s">
        <v>293</v>
      </c>
      <c r="B144" s="26" t="s">
        <v>294</v>
      </c>
      <c r="C144" s="26" t="s">
        <v>277</v>
      </c>
      <c r="D144" s="26"/>
      <c r="E144" s="26" t="s">
        <v>119</v>
      </c>
      <c r="F144" s="26">
        <v>15910661768</v>
      </c>
      <c r="G144" s="26" t="s">
        <v>118</v>
      </c>
      <c r="H144" s="27">
        <v>6600</v>
      </c>
      <c r="I144" s="29">
        <v>30</v>
      </c>
      <c r="J144" s="27">
        <f t="shared" si="15"/>
        <v>198000</v>
      </c>
      <c r="K144" s="28"/>
      <c r="L144" s="27"/>
      <c r="M144" s="27">
        <f t="shared" si="13"/>
        <v>198000</v>
      </c>
      <c r="N144" s="27">
        <f t="shared" si="14"/>
        <v>1980</v>
      </c>
    </row>
    <row r="145" s="19" customFormat="1" ht="43.2" spans="1:14">
      <c r="A145" s="25" t="s">
        <v>295</v>
      </c>
      <c r="B145" s="26" t="s">
        <v>294</v>
      </c>
      <c r="C145" s="26" t="s">
        <v>286</v>
      </c>
      <c r="D145" s="26" t="s">
        <v>25</v>
      </c>
      <c r="E145" s="26" t="s">
        <v>31</v>
      </c>
      <c r="F145" s="26">
        <v>13808811120</v>
      </c>
      <c r="G145" s="26" t="s">
        <v>32</v>
      </c>
      <c r="H145" s="27">
        <v>4189</v>
      </c>
      <c r="I145" s="29">
        <v>30</v>
      </c>
      <c r="J145" s="27">
        <f t="shared" si="15"/>
        <v>125670</v>
      </c>
      <c r="K145" s="28">
        <f>SUM(I144:I146)</f>
        <v>90</v>
      </c>
      <c r="L145" s="27">
        <f>K145*100</f>
        <v>9000</v>
      </c>
      <c r="M145" s="27">
        <f t="shared" si="13"/>
        <v>134670</v>
      </c>
      <c r="N145" s="27">
        <f t="shared" si="14"/>
        <v>1346.7</v>
      </c>
    </row>
    <row r="146" s="19" customFormat="1" ht="43.2" spans="1:14">
      <c r="A146" s="25" t="s">
        <v>296</v>
      </c>
      <c r="B146" s="26" t="s">
        <v>294</v>
      </c>
      <c r="C146" s="26" t="s">
        <v>286</v>
      </c>
      <c r="D146" s="26"/>
      <c r="E146" s="26" t="s">
        <v>31</v>
      </c>
      <c r="F146" s="26">
        <v>13808811120</v>
      </c>
      <c r="G146" s="26" t="s">
        <v>32</v>
      </c>
      <c r="H146" s="27">
        <v>3643</v>
      </c>
      <c r="I146" s="29">
        <v>30</v>
      </c>
      <c r="J146" s="27">
        <f t="shared" si="15"/>
        <v>109290</v>
      </c>
      <c r="K146" s="28"/>
      <c r="L146" s="27"/>
      <c r="M146" s="27">
        <f t="shared" si="13"/>
        <v>109290</v>
      </c>
      <c r="N146" s="27">
        <f t="shared" si="14"/>
        <v>1092.9</v>
      </c>
    </row>
    <row r="147" s="19" customFormat="1" ht="43.2" spans="1:14">
      <c r="A147" s="25" t="s">
        <v>297</v>
      </c>
      <c r="B147" s="26" t="s">
        <v>298</v>
      </c>
      <c r="C147" s="26" t="s">
        <v>299</v>
      </c>
      <c r="D147" s="26"/>
      <c r="E147" s="26" t="s">
        <v>300</v>
      </c>
      <c r="F147" s="26">
        <v>13902067486</v>
      </c>
      <c r="G147" s="26" t="s">
        <v>301</v>
      </c>
      <c r="H147" s="27">
        <v>5600</v>
      </c>
      <c r="I147" s="29">
        <v>40</v>
      </c>
      <c r="J147" s="27">
        <f t="shared" si="15"/>
        <v>224000</v>
      </c>
      <c r="K147" s="28"/>
      <c r="L147" s="27"/>
      <c r="M147" s="27">
        <f t="shared" si="13"/>
        <v>224000</v>
      </c>
      <c r="N147" s="27">
        <f t="shared" si="14"/>
        <v>2240</v>
      </c>
    </row>
    <row r="148" s="19" customFormat="1" ht="43.2" spans="1:14">
      <c r="A148" s="25" t="s">
        <v>302</v>
      </c>
      <c r="B148" s="26" t="s">
        <v>298</v>
      </c>
      <c r="C148" s="26" t="s">
        <v>303</v>
      </c>
      <c r="D148" s="26" t="s">
        <v>25</v>
      </c>
      <c r="E148" s="26" t="s">
        <v>69</v>
      </c>
      <c r="F148" s="26">
        <v>13802468370</v>
      </c>
      <c r="G148" s="26" t="s">
        <v>70</v>
      </c>
      <c r="H148" s="27">
        <v>7200</v>
      </c>
      <c r="I148" s="29">
        <v>40</v>
      </c>
      <c r="J148" s="27">
        <f t="shared" si="15"/>
        <v>288000</v>
      </c>
      <c r="K148" s="28">
        <f>SUM(I147:I150)</f>
        <v>160</v>
      </c>
      <c r="L148" s="27">
        <f>K148*100</f>
        <v>16000</v>
      </c>
      <c r="M148" s="27">
        <f t="shared" si="13"/>
        <v>304000</v>
      </c>
      <c r="N148" s="27">
        <f t="shared" si="14"/>
        <v>3040</v>
      </c>
    </row>
    <row r="149" s="19" customFormat="1" ht="28.8" spans="1:14">
      <c r="A149" s="25" t="s">
        <v>304</v>
      </c>
      <c r="B149" s="26" t="s">
        <v>298</v>
      </c>
      <c r="C149" s="26" t="s">
        <v>305</v>
      </c>
      <c r="D149" s="26"/>
      <c r="E149" s="26" t="s">
        <v>306</v>
      </c>
      <c r="F149" s="26">
        <v>13611886388</v>
      </c>
      <c r="G149" s="26" t="s">
        <v>307</v>
      </c>
      <c r="H149" s="27">
        <v>5580</v>
      </c>
      <c r="I149" s="29">
        <v>40</v>
      </c>
      <c r="J149" s="27">
        <f t="shared" si="15"/>
        <v>223200</v>
      </c>
      <c r="K149" s="28"/>
      <c r="L149" s="27"/>
      <c r="M149" s="27">
        <f t="shared" si="13"/>
        <v>223200</v>
      </c>
      <c r="N149" s="27">
        <f t="shared" si="14"/>
        <v>2232</v>
      </c>
    </row>
    <row r="150" s="19" customFormat="1" ht="43.2" spans="1:14">
      <c r="A150" s="25" t="s">
        <v>308</v>
      </c>
      <c r="B150" s="26" t="s">
        <v>298</v>
      </c>
      <c r="C150" s="26" t="s">
        <v>303</v>
      </c>
      <c r="D150" s="26"/>
      <c r="E150" s="26" t="s">
        <v>69</v>
      </c>
      <c r="F150" s="26">
        <v>13802468370</v>
      </c>
      <c r="G150" s="26" t="s">
        <v>70</v>
      </c>
      <c r="H150" s="27">
        <v>7200</v>
      </c>
      <c r="I150" s="29">
        <v>40</v>
      </c>
      <c r="J150" s="27">
        <f t="shared" si="15"/>
        <v>288000</v>
      </c>
      <c r="K150" s="28"/>
      <c r="L150" s="27"/>
      <c r="M150" s="27">
        <f t="shared" si="13"/>
        <v>288000</v>
      </c>
      <c r="N150" s="27">
        <f t="shared" si="14"/>
        <v>2880</v>
      </c>
    </row>
    <row r="151" s="19" customFormat="1" ht="43.2" spans="1:14">
      <c r="A151" s="25" t="s">
        <v>309</v>
      </c>
      <c r="B151" s="26" t="s">
        <v>310</v>
      </c>
      <c r="C151" s="26" t="s">
        <v>299</v>
      </c>
      <c r="D151" s="26"/>
      <c r="E151" s="26" t="s">
        <v>300</v>
      </c>
      <c r="F151" s="26">
        <v>13902067486</v>
      </c>
      <c r="G151" s="26" t="s">
        <v>301</v>
      </c>
      <c r="H151" s="27">
        <v>6210</v>
      </c>
      <c r="I151" s="29">
        <v>40</v>
      </c>
      <c r="J151" s="27">
        <f t="shared" si="15"/>
        <v>248400</v>
      </c>
      <c r="K151" s="28"/>
      <c r="L151" s="27"/>
      <c r="M151" s="27">
        <f t="shared" si="13"/>
        <v>248400</v>
      </c>
      <c r="N151" s="27">
        <f t="shared" si="14"/>
        <v>2484</v>
      </c>
    </row>
    <row r="152" s="19" customFormat="1" ht="43.2" spans="1:14">
      <c r="A152" s="25" t="s">
        <v>311</v>
      </c>
      <c r="B152" s="26" t="s">
        <v>310</v>
      </c>
      <c r="C152" s="26" t="s">
        <v>303</v>
      </c>
      <c r="D152" s="26" t="s">
        <v>25</v>
      </c>
      <c r="E152" s="26" t="s">
        <v>69</v>
      </c>
      <c r="F152" s="26">
        <v>13802468370</v>
      </c>
      <c r="G152" s="26" t="s">
        <v>70</v>
      </c>
      <c r="H152" s="27">
        <v>9000</v>
      </c>
      <c r="I152" s="29">
        <v>40</v>
      </c>
      <c r="J152" s="27">
        <f t="shared" si="15"/>
        <v>360000</v>
      </c>
      <c r="K152" s="28">
        <f>SUM(I151:I153)</f>
        <v>120</v>
      </c>
      <c r="L152" s="27">
        <f t="shared" ref="L152:L156" si="16">K152*100</f>
        <v>12000</v>
      </c>
      <c r="M152" s="27">
        <f t="shared" si="13"/>
        <v>372000</v>
      </c>
      <c r="N152" s="27">
        <f t="shared" si="14"/>
        <v>3720</v>
      </c>
    </row>
    <row r="153" s="19" customFormat="1" ht="43.2" spans="1:14">
      <c r="A153" s="25" t="s">
        <v>312</v>
      </c>
      <c r="B153" s="26" t="s">
        <v>310</v>
      </c>
      <c r="C153" s="26" t="s">
        <v>303</v>
      </c>
      <c r="D153" s="26"/>
      <c r="E153" s="26" t="s">
        <v>69</v>
      </c>
      <c r="F153" s="26">
        <v>13802468370</v>
      </c>
      <c r="G153" s="26" t="s">
        <v>70</v>
      </c>
      <c r="H153" s="27">
        <v>9000</v>
      </c>
      <c r="I153" s="29">
        <v>40</v>
      </c>
      <c r="J153" s="27">
        <f t="shared" si="15"/>
        <v>360000</v>
      </c>
      <c r="K153" s="28"/>
      <c r="L153" s="27"/>
      <c r="M153" s="27">
        <f t="shared" si="13"/>
        <v>360000</v>
      </c>
      <c r="N153" s="27">
        <f t="shared" si="14"/>
        <v>3600</v>
      </c>
    </row>
    <row r="154" s="19" customFormat="1" ht="43.2" spans="1:14">
      <c r="A154" s="25" t="s">
        <v>313</v>
      </c>
      <c r="B154" s="26" t="s">
        <v>314</v>
      </c>
      <c r="C154" s="26" t="s">
        <v>299</v>
      </c>
      <c r="D154" s="26" t="s">
        <v>25</v>
      </c>
      <c r="E154" s="26" t="s">
        <v>300</v>
      </c>
      <c r="F154" s="26">
        <v>13902067486</v>
      </c>
      <c r="G154" s="26" t="s">
        <v>301</v>
      </c>
      <c r="H154" s="27">
        <v>17000</v>
      </c>
      <c r="I154" s="29">
        <v>25</v>
      </c>
      <c r="J154" s="27">
        <f t="shared" si="15"/>
        <v>425000</v>
      </c>
      <c r="K154" s="28">
        <f>SUM(I154:I155)</f>
        <v>50</v>
      </c>
      <c r="L154" s="27">
        <f t="shared" si="16"/>
        <v>5000</v>
      </c>
      <c r="M154" s="27">
        <f t="shared" si="13"/>
        <v>430000</v>
      </c>
      <c r="N154" s="27">
        <f t="shared" si="14"/>
        <v>4300</v>
      </c>
    </row>
    <row r="155" s="19" customFormat="1" ht="43.2" spans="1:14">
      <c r="A155" s="25" t="s">
        <v>315</v>
      </c>
      <c r="B155" s="26" t="s">
        <v>314</v>
      </c>
      <c r="C155" s="26" t="s">
        <v>303</v>
      </c>
      <c r="D155" s="26"/>
      <c r="E155" s="26" t="s">
        <v>69</v>
      </c>
      <c r="F155" s="26">
        <v>13802468370</v>
      </c>
      <c r="G155" s="26" t="s">
        <v>70</v>
      </c>
      <c r="H155" s="27">
        <v>18500</v>
      </c>
      <c r="I155" s="29">
        <v>25</v>
      </c>
      <c r="J155" s="27">
        <f t="shared" si="15"/>
        <v>462500</v>
      </c>
      <c r="K155" s="28"/>
      <c r="L155" s="27"/>
      <c r="M155" s="27">
        <f t="shared" si="13"/>
        <v>462500</v>
      </c>
      <c r="N155" s="27">
        <f t="shared" si="14"/>
        <v>4625</v>
      </c>
    </row>
    <row r="156" s="19" customFormat="1" spans="1:14">
      <c r="A156" s="25" t="s">
        <v>316</v>
      </c>
      <c r="B156" s="26" t="s">
        <v>317</v>
      </c>
      <c r="C156" s="26" t="s">
        <v>318</v>
      </c>
      <c r="D156" s="26" t="s">
        <v>25</v>
      </c>
      <c r="E156" s="26" t="s">
        <v>319</v>
      </c>
      <c r="F156" s="26">
        <v>13667642462</v>
      </c>
      <c r="G156" s="26" t="s">
        <v>320</v>
      </c>
      <c r="H156" s="27">
        <v>2508</v>
      </c>
      <c r="I156" s="29">
        <v>40</v>
      </c>
      <c r="J156" s="27">
        <f t="shared" si="15"/>
        <v>100320</v>
      </c>
      <c r="K156" s="28">
        <f>SUM(I156:I159)</f>
        <v>160</v>
      </c>
      <c r="L156" s="27">
        <f t="shared" si="16"/>
        <v>16000</v>
      </c>
      <c r="M156" s="27">
        <f t="shared" si="13"/>
        <v>116320</v>
      </c>
      <c r="N156" s="27">
        <f t="shared" si="14"/>
        <v>1163.2</v>
      </c>
    </row>
    <row r="157" s="19" customFormat="1" ht="28.8" spans="1:14">
      <c r="A157" s="25" t="s">
        <v>321</v>
      </c>
      <c r="B157" s="26" t="s">
        <v>317</v>
      </c>
      <c r="C157" s="26" t="s">
        <v>322</v>
      </c>
      <c r="D157" s="26"/>
      <c r="E157" s="26" t="s">
        <v>323</v>
      </c>
      <c r="F157" s="26">
        <v>18118962072</v>
      </c>
      <c r="G157" s="26" t="s">
        <v>324</v>
      </c>
      <c r="H157" s="27">
        <v>3800</v>
      </c>
      <c r="I157" s="29">
        <v>40</v>
      </c>
      <c r="J157" s="27">
        <f t="shared" si="15"/>
        <v>152000</v>
      </c>
      <c r="K157" s="28"/>
      <c r="L157" s="27"/>
      <c r="M157" s="27">
        <f t="shared" si="13"/>
        <v>152000</v>
      </c>
      <c r="N157" s="27">
        <f t="shared" si="14"/>
        <v>1520</v>
      </c>
    </row>
    <row r="158" s="19" customFormat="1" spans="1:14">
      <c r="A158" s="25" t="s">
        <v>325</v>
      </c>
      <c r="B158" s="26" t="s">
        <v>317</v>
      </c>
      <c r="C158" s="26" t="s">
        <v>326</v>
      </c>
      <c r="D158" s="26"/>
      <c r="E158" s="26" t="s">
        <v>327</v>
      </c>
      <c r="F158" s="26">
        <v>13696988239</v>
      </c>
      <c r="G158" s="26" t="s">
        <v>328</v>
      </c>
      <c r="H158" s="27">
        <v>3340</v>
      </c>
      <c r="I158" s="29">
        <v>40</v>
      </c>
      <c r="J158" s="27">
        <f t="shared" si="15"/>
        <v>133600</v>
      </c>
      <c r="K158" s="28"/>
      <c r="L158" s="27"/>
      <c r="M158" s="27">
        <f t="shared" si="13"/>
        <v>133600</v>
      </c>
      <c r="N158" s="27">
        <f t="shared" si="14"/>
        <v>1336</v>
      </c>
    </row>
    <row r="159" s="19" customFormat="1" spans="1:14">
      <c r="A159" s="25" t="s">
        <v>329</v>
      </c>
      <c r="B159" s="26" t="s">
        <v>317</v>
      </c>
      <c r="C159" s="26" t="s">
        <v>318</v>
      </c>
      <c r="D159" s="26"/>
      <c r="E159" s="26" t="s">
        <v>319</v>
      </c>
      <c r="F159" s="26">
        <v>13667642462</v>
      </c>
      <c r="G159" s="26" t="s">
        <v>320</v>
      </c>
      <c r="H159" s="27">
        <v>2508</v>
      </c>
      <c r="I159" s="29">
        <v>40</v>
      </c>
      <c r="J159" s="27">
        <f t="shared" si="15"/>
        <v>100320</v>
      </c>
      <c r="K159" s="28"/>
      <c r="L159" s="27"/>
      <c r="M159" s="27">
        <f t="shared" si="13"/>
        <v>100320</v>
      </c>
      <c r="N159" s="27">
        <f t="shared" si="14"/>
        <v>1003.2</v>
      </c>
    </row>
    <row r="160" s="19" customFormat="1" spans="1:14">
      <c r="A160" s="25" t="s">
        <v>330</v>
      </c>
      <c r="B160" s="26" t="s">
        <v>331</v>
      </c>
      <c r="C160" s="26" t="s">
        <v>318</v>
      </c>
      <c r="D160" s="26"/>
      <c r="E160" s="26" t="s">
        <v>319</v>
      </c>
      <c r="F160" s="26">
        <v>13667642462</v>
      </c>
      <c r="G160" s="26" t="s">
        <v>320</v>
      </c>
      <c r="H160" s="27">
        <v>4611</v>
      </c>
      <c r="I160" s="29">
        <v>50</v>
      </c>
      <c r="J160" s="27">
        <f t="shared" si="15"/>
        <v>230550</v>
      </c>
      <c r="K160" s="28"/>
      <c r="L160" s="27"/>
      <c r="M160" s="27">
        <f t="shared" si="13"/>
        <v>230550</v>
      </c>
      <c r="N160" s="27">
        <f t="shared" si="14"/>
        <v>2305.5</v>
      </c>
    </row>
    <row r="161" s="19" customFormat="1" ht="28.8" spans="1:14">
      <c r="A161" s="25" t="s">
        <v>332</v>
      </c>
      <c r="B161" s="26" t="s">
        <v>331</v>
      </c>
      <c r="C161" s="26" t="s">
        <v>333</v>
      </c>
      <c r="D161" s="26" t="s">
        <v>25</v>
      </c>
      <c r="E161" s="26" t="s">
        <v>334</v>
      </c>
      <c r="F161" s="26">
        <v>18801799366</v>
      </c>
      <c r="G161" s="26" t="s">
        <v>335</v>
      </c>
      <c r="H161" s="27">
        <v>6000</v>
      </c>
      <c r="I161" s="29">
        <v>50</v>
      </c>
      <c r="J161" s="27">
        <f t="shared" si="15"/>
        <v>300000</v>
      </c>
      <c r="K161" s="28">
        <f>SUM(I160:I162)</f>
        <v>150</v>
      </c>
      <c r="L161" s="27">
        <f t="shared" ref="L161:L166" si="17">K161*100</f>
        <v>15000</v>
      </c>
      <c r="M161" s="27">
        <f t="shared" si="13"/>
        <v>315000</v>
      </c>
      <c r="N161" s="27">
        <f t="shared" si="14"/>
        <v>3150</v>
      </c>
    </row>
    <row r="162" s="19" customFormat="1" ht="28.8" spans="1:14">
      <c r="A162" s="25" t="s">
        <v>336</v>
      </c>
      <c r="B162" s="26" t="s">
        <v>331</v>
      </c>
      <c r="C162" s="26" t="s">
        <v>322</v>
      </c>
      <c r="D162" s="26"/>
      <c r="E162" s="26" t="s">
        <v>323</v>
      </c>
      <c r="F162" s="26">
        <v>18118962072</v>
      </c>
      <c r="G162" s="26" t="s">
        <v>324</v>
      </c>
      <c r="H162" s="27">
        <v>6000</v>
      </c>
      <c r="I162" s="29">
        <v>50</v>
      </c>
      <c r="J162" s="27">
        <f t="shared" si="15"/>
        <v>300000</v>
      </c>
      <c r="K162" s="28"/>
      <c r="L162" s="27"/>
      <c r="M162" s="27">
        <f t="shared" si="13"/>
        <v>300000</v>
      </c>
      <c r="N162" s="27">
        <f t="shared" si="14"/>
        <v>3000</v>
      </c>
    </row>
    <row r="163" s="19" customFormat="1" spans="1:14">
      <c r="A163" s="25" t="s">
        <v>337</v>
      </c>
      <c r="B163" s="26" t="s">
        <v>338</v>
      </c>
      <c r="C163" s="26" t="s">
        <v>318</v>
      </c>
      <c r="D163" s="26"/>
      <c r="E163" s="26" t="s">
        <v>319</v>
      </c>
      <c r="F163" s="26">
        <v>13667642462</v>
      </c>
      <c r="G163" s="26" t="s">
        <v>320</v>
      </c>
      <c r="H163" s="27">
        <v>2408</v>
      </c>
      <c r="I163" s="29">
        <v>25</v>
      </c>
      <c r="J163" s="27">
        <f t="shared" si="15"/>
        <v>60200</v>
      </c>
      <c r="K163" s="28"/>
      <c r="L163" s="27"/>
      <c r="M163" s="27">
        <f t="shared" si="13"/>
        <v>60200</v>
      </c>
      <c r="N163" s="27">
        <f t="shared" si="14"/>
        <v>602</v>
      </c>
    </row>
    <row r="164" s="19" customFormat="1" ht="28.8" spans="1:14">
      <c r="A164" s="25" t="s">
        <v>339</v>
      </c>
      <c r="B164" s="26" t="s">
        <v>338</v>
      </c>
      <c r="C164" s="26" t="s">
        <v>322</v>
      </c>
      <c r="D164" s="26" t="s">
        <v>25</v>
      </c>
      <c r="E164" s="26" t="s">
        <v>323</v>
      </c>
      <c r="F164" s="26">
        <v>18118962072</v>
      </c>
      <c r="G164" s="26" t="s">
        <v>324</v>
      </c>
      <c r="H164" s="27">
        <v>3600</v>
      </c>
      <c r="I164" s="29">
        <v>25</v>
      </c>
      <c r="J164" s="27">
        <f t="shared" si="15"/>
        <v>90000</v>
      </c>
      <c r="K164" s="28">
        <f>SUM(I163:I164)</f>
        <v>50</v>
      </c>
      <c r="L164" s="27">
        <f t="shared" si="17"/>
        <v>5000</v>
      </c>
      <c r="M164" s="27">
        <f t="shared" si="13"/>
        <v>95000</v>
      </c>
      <c r="N164" s="27">
        <f t="shared" si="14"/>
        <v>950</v>
      </c>
    </row>
    <row r="165" s="19" customFormat="1" ht="28.8" spans="1:14">
      <c r="A165" s="25" t="s">
        <v>340</v>
      </c>
      <c r="B165" s="26" t="s">
        <v>341</v>
      </c>
      <c r="C165" s="26" t="s">
        <v>342</v>
      </c>
      <c r="D165" s="26"/>
      <c r="E165" s="26" t="s">
        <v>334</v>
      </c>
      <c r="F165" s="26">
        <v>18801799366</v>
      </c>
      <c r="G165" s="26" t="s">
        <v>335</v>
      </c>
      <c r="H165" s="27">
        <v>6000</v>
      </c>
      <c r="I165" s="29">
        <v>45</v>
      </c>
      <c r="J165" s="27">
        <f t="shared" si="15"/>
        <v>270000</v>
      </c>
      <c r="K165" s="28"/>
      <c r="L165" s="27"/>
      <c r="M165" s="27">
        <f t="shared" si="13"/>
        <v>270000</v>
      </c>
      <c r="N165" s="27">
        <f t="shared" si="14"/>
        <v>2700</v>
      </c>
    </row>
    <row r="166" s="19" customFormat="1" spans="1:14">
      <c r="A166" s="25" t="s">
        <v>343</v>
      </c>
      <c r="B166" s="26" t="s">
        <v>341</v>
      </c>
      <c r="C166" s="26" t="s">
        <v>344</v>
      </c>
      <c r="D166" s="26" t="s">
        <v>25</v>
      </c>
      <c r="E166" s="26" t="s">
        <v>345</v>
      </c>
      <c r="F166" s="26">
        <v>18951000068</v>
      </c>
      <c r="G166" s="26" t="s">
        <v>346</v>
      </c>
      <c r="H166" s="27">
        <v>5270</v>
      </c>
      <c r="I166" s="29">
        <v>45</v>
      </c>
      <c r="J166" s="27">
        <f t="shared" si="15"/>
        <v>237150</v>
      </c>
      <c r="K166" s="28">
        <f>SUM(I165:I167)</f>
        <v>135</v>
      </c>
      <c r="L166" s="27">
        <f t="shared" si="17"/>
        <v>13500</v>
      </c>
      <c r="M166" s="27">
        <f t="shared" si="13"/>
        <v>250650</v>
      </c>
      <c r="N166" s="27">
        <f t="shared" si="14"/>
        <v>2506.5</v>
      </c>
    </row>
    <row r="167" s="19" customFormat="1" spans="1:14">
      <c r="A167" s="25" t="s">
        <v>347</v>
      </c>
      <c r="B167" s="26" t="s">
        <v>341</v>
      </c>
      <c r="C167" s="26" t="s">
        <v>344</v>
      </c>
      <c r="D167" s="26"/>
      <c r="E167" s="26" t="s">
        <v>345</v>
      </c>
      <c r="F167" s="26">
        <v>18951000068</v>
      </c>
      <c r="G167" s="26" t="s">
        <v>346</v>
      </c>
      <c r="H167" s="27">
        <v>5270</v>
      </c>
      <c r="I167" s="29">
        <v>45</v>
      </c>
      <c r="J167" s="27">
        <f t="shared" si="15"/>
        <v>237150</v>
      </c>
      <c r="K167" s="28"/>
      <c r="L167" s="27"/>
      <c r="M167" s="27">
        <f t="shared" si="13"/>
        <v>237150</v>
      </c>
      <c r="N167" s="27">
        <f t="shared" si="14"/>
        <v>2371.5</v>
      </c>
    </row>
    <row r="168" s="19" customFormat="1" spans="1:14">
      <c r="A168" s="25" t="s">
        <v>348</v>
      </c>
      <c r="B168" s="26" t="s">
        <v>349</v>
      </c>
      <c r="C168" s="26" t="s">
        <v>24</v>
      </c>
      <c r="D168" s="26" t="s">
        <v>25</v>
      </c>
      <c r="E168" s="26" t="s">
        <v>26</v>
      </c>
      <c r="F168" s="26">
        <v>13524196950</v>
      </c>
      <c r="G168" s="26" t="s">
        <v>27</v>
      </c>
      <c r="H168" s="27">
        <v>3762</v>
      </c>
      <c r="I168" s="29">
        <v>30</v>
      </c>
      <c r="J168" s="27">
        <f t="shared" si="15"/>
        <v>112860</v>
      </c>
      <c r="K168" s="28">
        <f>SUM(I168:I169)</f>
        <v>60</v>
      </c>
      <c r="L168" s="27">
        <f>K168*100</f>
        <v>6000</v>
      </c>
      <c r="M168" s="27">
        <f t="shared" si="13"/>
        <v>118860</v>
      </c>
      <c r="N168" s="27">
        <f t="shared" si="14"/>
        <v>1188.6</v>
      </c>
    </row>
    <row r="169" s="19" customFormat="1" spans="1:14">
      <c r="A169" s="25" t="s">
        <v>350</v>
      </c>
      <c r="B169" s="26" t="s">
        <v>349</v>
      </c>
      <c r="C169" s="26" t="s">
        <v>118</v>
      </c>
      <c r="D169" s="26"/>
      <c r="E169" s="26" t="s">
        <v>119</v>
      </c>
      <c r="F169" s="26">
        <v>15910661768</v>
      </c>
      <c r="G169" s="26" t="s">
        <v>118</v>
      </c>
      <c r="H169" s="27">
        <v>3500</v>
      </c>
      <c r="I169" s="29">
        <v>30</v>
      </c>
      <c r="J169" s="27">
        <f t="shared" si="15"/>
        <v>105000</v>
      </c>
      <c r="K169" s="28"/>
      <c r="L169" s="27"/>
      <c r="M169" s="27">
        <f t="shared" si="13"/>
        <v>105000</v>
      </c>
      <c r="N169" s="27">
        <f t="shared" si="14"/>
        <v>1050</v>
      </c>
    </row>
    <row r="170" s="21" customFormat="1" spans="1:14">
      <c r="A170" s="37" t="s">
        <v>351</v>
      </c>
      <c r="B170" s="26" t="s">
        <v>352</v>
      </c>
      <c r="C170" s="38" t="s">
        <v>353</v>
      </c>
      <c r="D170" s="38"/>
      <c r="E170" s="26"/>
      <c r="F170" s="26"/>
      <c r="G170" s="26"/>
      <c r="H170" s="27"/>
      <c r="I170" s="39">
        <v>25</v>
      </c>
      <c r="J170" s="27"/>
      <c r="K170" s="40"/>
      <c r="L170" s="41"/>
      <c r="M170" s="41"/>
      <c r="N170" s="41"/>
    </row>
    <row r="171" s="19" customFormat="1" ht="28.8" spans="1:14">
      <c r="A171" s="25" t="s">
        <v>354</v>
      </c>
      <c r="B171" s="26" t="s">
        <v>352</v>
      </c>
      <c r="C171" s="26" t="s">
        <v>355</v>
      </c>
      <c r="D171" s="26" t="s">
        <v>25</v>
      </c>
      <c r="E171" s="26" t="s">
        <v>356</v>
      </c>
      <c r="F171" s="26">
        <v>18622409699</v>
      </c>
      <c r="G171" s="26" t="s">
        <v>357</v>
      </c>
      <c r="H171" s="27">
        <v>6836.8</v>
      </c>
      <c r="I171" s="29">
        <v>25</v>
      </c>
      <c r="J171" s="27">
        <f t="shared" si="15"/>
        <v>170920</v>
      </c>
      <c r="K171" s="28">
        <f>SUM(I170:I171)</f>
        <v>50</v>
      </c>
      <c r="L171" s="27">
        <f>K171*100</f>
        <v>5000</v>
      </c>
      <c r="M171" s="27">
        <f t="shared" si="13"/>
        <v>175920</v>
      </c>
      <c r="N171" s="27">
        <f t="shared" si="14"/>
        <v>1759.2</v>
      </c>
    </row>
    <row r="172" s="20" customFormat="1" ht="43.2" spans="1:14">
      <c r="A172" s="31" t="s">
        <v>358</v>
      </c>
      <c r="B172" s="32" t="s">
        <v>359</v>
      </c>
      <c r="C172" s="32" t="s">
        <v>360</v>
      </c>
      <c r="D172" s="32" t="s">
        <v>25</v>
      </c>
      <c r="E172" s="32" t="s">
        <v>361</v>
      </c>
      <c r="F172" s="32">
        <v>18961779017</v>
      </c>
      <c r="G172" s="32" t="s">
        <v>362</v>
      </c>
      <c r="H172" s="33">
        <v>15000</v>
      </c>
      <c r="I172" s="35">
        <v>40</v>
      </c>
      <c r="J172" s="33">
        <f t="shared" si="15"/>
        <v>600000</v>
      </c>
      <c r="K172" s="36">
        <f>SUM(I172:I175)</f>
        <v>160</v>
      </c>
      <c r="L172" s="33">
        <f>K172*100</f>
        <v>16000</v>
      </c>
      <c r="M172" s="33">
        <f t="shared" si="13"/>
        <v>616000</v>
      </c>
      <c r="N172" s="33">
        <f t="shared" si="14"/>
        <v>6160</v>
      </c>
    </row>
    <row r="173" s="20" customFormat="1" ht="28.8" spans="1:14">
      <c r="A173" s="31" t="s">
        <v>363</v>
      </c>
      <c r="B173" s="32" t="s">
        <v>359</v>
      </c>
      <c r="C173" s="32" t="s">
        <v>355</v>
      </c>
      <c r="D173" s="32"/>
      <c r="E173" s="32" t="s">
        <v>356</v>
      </c>
      <c r="F173" s="32">
        <v>18622409699</v>
      </c>
      <c r="G173" s="32" t="s">
        <v>357</v>
      </c>
      <c r="H173" s="33">
        <v>13734.4</v>
      </c>
      <c r="I173" s="35">
        <v>40</v>
      </c>
      <c r="J173" s="33">
        <f t="shared" si="15"/>
        <v>549376</v>
      </c>
      <c r="K173" s="36"/>
      <c r="L173" s="33"/>
      <c r="M173" s="33">
        <f t="shared" si="13"/>
        <v>549376</v>
      </c>
      <c r="N173" s="33">
        <f t="shared" si="14"/>
        <v>5493.76</v>
      </c>
    </row>
    <row r="174" s="20" customFormat="1" ht="28.8" spans="1:14">
      <c r="A174" s="31" t="s">
        <v>364</v>
      </c>
      <c r="B174" s="32" t="s">
        <v>359</v>
      </c>
      <c r="C174" s="32" t="s">
        <v>355</v>
      </c>
      <c r="D174" s="32"/>
      <c r="E174" s="32" t="s">
        <v>356</v>
      </c>
      <c r="F174" s="32">
        <v>18622409699</v>
      </c>
      <c r="G174" s="32" t="s">
        <v>357</v>
      </c>
      <c r="H174" s="33">
        <v>13734.4</v>
      </c>
      <c r="I174" s="35">
        <v>40</v>
      </c>
      <c r="J174" s="33">
        <f t="shared" si="15"/>
        <v>549376</v>
      </c>
      <c r="K174" s="36"/>
      <c r="L174" s="33"/>
      <c r="M174" s="33">
        <f t="shared" si="13"/>
        <v>549376</v>
      </c>
      <c r="N174" s="33">
        <f t="shared" si="14"/>
        <v>5493.76</v>
      </c>
    </row>
    <row r="175" s="20" customFormat="1" spans="1:14">
      <c r="A175" s="31" t="s">
        <v>365</v>
      </c>
      <c r="B175" s="32" t="s">
        <v>359</v>
      </c>
      <c r="C175" s="32" t="s">
        <v>24</v>
      </c>
      <c r="D175" s="32"/>
      <c r="E175" s="32" t="s">
        <v>26</v>
      </c>
      <c r="F175" s="32">
        <v>13524196950</v>
      </c>
      <c r="G175" s="32" t="s">
        <v>27</v>
      </c>
      <c r="H175" s="33">
        <v>10300</v>
      </c>
      <c r="I175" s="35">
        <v>40</v>
      </c>
      <c r="J175" s="33">
        <f t="shared" si="15"/>
        <v>412000</v>
      </c>
      <c r="K175" s="36"/>
      <c r="L175" s="33"/>
      <c r="M175" s="33">
        <f t="shared" si="13"/>
        <v>412000</v>
      </c>
      <c r="N175" s="33">
        <f t="shared" si="14"/>
        <v>4120</v>
      </c>
    </row>
    <row r="176" s="19" customFormat="1" ht="43.2" spans="1:14">
      <c r="A176" s="25" t="s">
        <v>366</v>
      </c>
      <c r="B176" s="26" t="s">
        <v>367</v>
      </c>
      <c r="C176" s="26" t="s">
        <v>368</v>
      </c>
      <c r="D176" s="26"/>
      <c r="E176" s="26" t="s">
        <v>87</v>
      </c>
      <c r="F176" s="26">
        <v>13656632612</v>
      </c>
      <c r="G176" s="26" t="s">
        <v>88</v>
      </c>
      <c r="H176" s="27">
        <v>3702</v>
      </c>
      <c r="I176" s="29">
        <v>10</v>
      </c>
      <c r="J176" s="27">
        <f t="shared" si="15"/>
        <v>37020</v>
      </c>
      <c r="K176" s="28"/>
      <c r="L176" s="27"/>
      <c r="M176" s="27">
        <f t="shared" si="13"/>
        <v>37020</v>
      </c>
      <c r="N176" s="27">
        <f t="shared" si="14"/>
        <v>370.2</v>
      </c>
    </row>
    <row r="177" s="19" customFormat="1" ht="28.8" spans="1:14">
      <c r="A177" s="25" t="s">
        <v>369</v>
      </c>
      <c r="B177" s="26" t="s">
        <v>367</v>
      </c>
      <c r="C177" s="26" t="s">
        <v>370</v>
      </c>
      <c r="D177" s="26" t="s">
        <v>25</v>
      </c>
      <c r="E177" s="26" t="s">
        <v>371</v>
      </c>
      <c r="F177" s="26">
        <v>18910268115</v>
      </c>
      <c r="G177" s="26" t="s">
        <v>372</v>
      </c>
      <c r="H177" s="27">
        <v>7350</v>
      </c>
      <c r="I177" s="29">
        <v>10</v>
      </c>
      <c r="J177" s="27">
        <f t="shared" si="15"/>
        <v>73500</v>
      </c>
      <c r="K177" s="28">
        <f>SUM(I176:I177)</f>
        <v>20</v>
      </c>
      <c r="L177" s="27">
        <f t="shared" ref="L177:L182" si="18">K177*100</f>
        <v>2000</v>
      </c>
      <c r="M177" s="27">
        <f t="shared" si="13"/>
        <v>75500</v>
      </c>
      <c r="N177" s="27">
        <f t="shared" si="14"/>
        <v>755</v>
      </c>
    </row>
    <row r="178" s="19" customFormat="1" ht="43.2" spans="1:14">
      <c r="A178" s="25" t="s">
        <v>373</v>
      </c>
      <c r="B178" s="26" t="s">
        <v>374</v>
      </c>
      <c r="C178" s="26" t="s">
        <v>375</v>
      </c>
      <c r="D178" s="26"/>
      <c r="E178" s="26" t="s">
        <v>376</v>
      </c>
      <c r="F178" s="26">
        <v>15929320469</v>
      </c>
      <c r="G178" s="26" t="s">
        <v>377</v>
      </c>
      <c r="H178" s="27">
        <v>11366</v>
      </c>
      <c r="I178" s="29">
        <v>25</v>
      </c>
      <c r="J178" s="27">
        <f t="shared" si="15"/>
        <v>284150</v>
      </c>
      <c r="K178" s="28"/>
      <c r="L178" s="27"/>
      <c r="M178" s="27">
        <f t="shared" si="13"/>
        <v>284150</v>
      </c>
      <c r="N178" s="27">
        <f t="shared" si="14"/>
        <v>2841.5</v>
      </c>
    </row>
    <row r="179" s="19" customFormat="1" ht="43.2" spans="1:14">
      <c r="A179" s="25" t="s">
        <v>378</v>
      </c>
      <c r="B179" s="26" t="s">
        <v>374</v>
      </c>
      <c r="C179" s="26" t="s">
        <v>379</v>
      </c>
      <c r="D179" s="26" t="s">
        <v>25</v>
      </c>
      <c r="E179" s="26" t="s">
        <v>69</v>
      </c>
      <c r="F179" s="26">
        <v>13802468370</v>
      </c>
      <c r="G179" s="26" t="s">
        <v>70</v>
      </c>
      <c r="H179" s="27">
        <v>14400</v>
      </c>
      <c r="I179" s="29">
        <v>25</v>
      </c>
      <c r="J179" s="27">
        <f t="shared" si="15"/>
        <v>360000</v>
      </c>
      <c r="K179" s="28">
        <f>SUM(I178:I180)</f>
        <v>75</v>
      </c>
      <c r="L179" s="27">
        <f t="shared" si="18"/>
        <v>7500</v>
      </c>
      <c r="M179" s="27">
        <f t="shared" si="13"/>
        <v>367500</v>
      </c>
      <c r="N179" s="27">
        <f t="shared" si="14"/>
        <v>3675</v>
      </c>
    </row>
    <row r="180" s="19" customFormat="1" ht="43.2" spans="1:14">
      <c r="A180" s="25" t="s">
        <v>380</v>
      </c>
      <c r="B180" s="26" t="s">
        <v>374</v>
      </c>
      <c r="C180" s="26" t="s">
        <v>379</v>
      </c>
      <c r="D180" s="26"/>
      <c r="E180" s="26" t="s">
        <v>69</v>
      </c>
      <c r="F180" s="26">
        <v>13802468370</v>
      </c>
      <c r="G180" s="26" t="s">
        <v>70</v>
      </c>
      <c r="H180" s="27">
        <v>10300</v>
      </c>
      <c r="I180" s="29">
        <v>25</v>
      </c>
      <c r="J180" s="27">
        <f t="shared" si="15"/>
        <v>257500</v>
      </c>
      <c r="K180" s="28"/>
      <c r="L180" s="27"/>
      <c r="M180" s="27">
        <f t="shared" si="13"/>
        <v>257500</v>
      </c>
      <c r="N180" s="27">
        <f t="shared" si="14"/>
        <v>2575</v>
      </c>
    </row>
    <row r="181" s="19" customFormat="1" spans="1:14">
      <c r="A181" s="25" t="s">
        <v>381</v>
      </c>
      <c r="B181" s="26" t="s">
        <v>382</v>
      </c>
      <c r="C181" s="26" t="s">
        <v>383</v>
      </c>
      <c r="D181" s="26"/>
      <c r="E181" s="26" t="s">
        <v>384</v>
      </c>
      <c r="F181" s="26">
        <v>18956045868</v>
      </c>
      <c r="G181" s="26" t="s">
        <v>385</v>
      </c>
      <c r="H181" s="27">
        <v>5322</v>
      </c>
      <c r="I181" s="29">
        <v>30</v>
      </c>
      <c r="J181" s="27">
        <f t="shared" si="15"/>
        <v>159660</v>
      </c>
      <c r="K181" s="28"/>
      <c r="L181" s="27"/>
      <c r="M181" s="27">
        <f t="shared" si="13"/>
        <v>159660</v>
      </c>
      <c r="N181" s="27">
        <f t="shared" si="14"/>
        <v>1596.6</v>
      </c>
    </row>
    <row r="182" s="19" customFormat="1" ht="43.2" spans="1:14">
      <c r="A182" s="25" t="s">
        <v>386</v>
      </c>
      <c r="B182" s="26" t="s">
        <v>382</v>
      </c>
      <c r="C182" s="26" t="s">
        <v>387</v>
      </c>
      <c r="D182" s="26" t="s">
        <v>25</v>
      </c>
      <c r="E182" s="26" t="s">
        <v>388</v>
      </c>
      <c r="F182" s="26">
        <v>13901283991</v>
      </c>
      <c r="G182" s="26" t="s">
        <v>389</v>
      </c>
      <c r="H182" s="27">
        <v>7000</v>
      </c>
      <c r="I182" s="29">
        <v>30</v>
      </c>
      <c r="J182" s="27">
        <f t="shared" si="15"/>
        <v>210000</v>
      </c>
      <c r="K182" s="28">
        <f>SUM(I181:I186)</f>
        <v>180</v>
      </c>
      <c r="L182" s="27">
        <f t="shared" si="18"/>
        <v>18000</v>
      </c>
      <c r="M182" s="27">
        <f t="shared" si="13"/>
        <v>228000</v>
      </c>
      <c r="N182" s="27">
        <f t="shared" si="14"/>
        <v>2280</v>
      </c>
    </row>
    <row r="183" s="19" customFormat="1" ht="43.2" spans="1:14">
      <c r="A183" s="25" t="s">
        <v>390</v>
      </c>
      <c r="B183" s="26" t="s">
        <v>382</v>
      </c>
      <c r="C183" s="26" t="s">
        <v>375</v>
      </c>
      <c r="D183" s="26"/>
      <c r="E183" s="26" t="s">
        <v>376</v>
      </c>
      <c r="F183" s="26">
        <v>15929320469</v>
      </c>
      <c r="G183" s="26" t="s">
        <v>377</v>
      </c>
      <c r="H183" s="27">
        <v>5322</v>
      </c>
      <c r="I183" s="29">
        <v>30</v>
      </c>
      <c r="J183" s="27">
        <f t="shared" si="15"/>
        <v>159660</v>
      </c>
      <c r="K183" s="28"/>
      <c r="L183" s="27"/>
      <c r="M183" s="27">
        <f t="shared" si="13"/>
        <v>159660</v>
      </c>
      <c r="N183" s="27">
        <f t="shared" si="14"/>
        <v>1596.6</v>
      </c>
    </row>
    <row r="184" s="19" customFormat="1" ht="43.2" spans="1:14">
      <c r="A184" s="25" t="s">
        <v>391</v>
      </c>
      <c r="B184" s="26" t="s">
        <v>382</v>
      </c>
      <c r="C184" s="26" t="s">
        <v>375</v>
      </c>
      <c r="D184" s="26"/>
      <c r="E184" s="26" t="s">
        <v>376</v>
      </c>
      <c r="F184" s="26">
        <v>15929320469</v>
      </c>
      <c r="G184" s="26" t="s">
        <v>377</v>
      </c>
      <c r="H184" s="27">
        <v>5806</v>
      </c>
      <c r="I184" s="29">
        <v>30</v>
      </c>
      <c r="J184" s="27">
        <f t="shared" si="15"/>
        <v>174180</v>
      </c>
      <c r="K184" s="28"/>
      <c r="L184" s="27"/>
      <c r="M184" s="27">
        <f t="shared" si="13"/>
        <v>174180</v>
      </c>
      <c r="N184" s="27">
        <f t="shared" si="14"/>
        <v>1741.8</v>
      </c>
    </row>
    <row r="185" s="19" customFormat="1" spans="1:14">
      <c r="A185" s="25" t="s">
        <v>392</v>
      </c>
      <c r="B185" s="26" t="s">
        <v>382</v>
      </c>
      <c r="C185" s="26" t="s">
        <v>16</v>
      </c>
      <c r="D185" s="26"/>
      <c r="E185" s="26" t="s">
        <v>17</v>
      </c>
      <c r="F185" s="26">
        <v>13950302198</v>
      </c>
      <c r="G185" s="26" t="s">
        <v>18</v>
      </c>
      <c r="H185" s="27">
        <v>4800</v>
      </c>
      <c r="I185" s="29">
        <v>30</v>
      </c>
      <c r="J185" s="27">
        <f t="shared" si="15"/>
        <v>144000</v>
      </c>
      <c r="K185" s="28"/>
      <c r="L185" s="27"/>
      <c r="M185" s="27">
        <f t="shared" si="13"/>
        <v>144000</v>
      </c>
      <c r="N185" s="27">
        <f t="shared" si="14"/>
        <v>1440</v>
      </c>
    </row>
    <row r="186" s="19" customFormat="1" ht="43.2" spans="1:14">
      <c r="A186" s="25" t="s">
        <v>393</v>
      </c>
      <c r="B186" s="26" t="s">
        <v>382</v>
      </c>
      <c r="C186" s="26" t="s">
        <v>387</v>
      </c>
      <c r="D186" s="26"/>
      <c r="E186" s="26" t="s">
        <v>388</v>
      </c>
      <c r="F186" s="26">
        <v>13901283991</v>
      </c>
      <c r="G186" s="26" t="s">
        <v>389</v>
      </c>
      <c r="H186" s="27">
        <v>7000</v>
      </c>
      <c r="I186" s="29">
        <v>30</v>
      </c>
      <c r="J186" s="27">
        <f t="shared" si="15"/>
        <v>210000</v>
      </c>
      <c r="K186" s="28"/>
      <c r="L186" s="27"/>
      <c r="M186" s="27">
        <f t="shared" si="13"/>
        <v>210000</v>
      </c>
      <c r="N186" s="27">
        <f t="shared" si="14"/>
        <v>2100</v>
      </c>
    </row>
    <row r="187" s="19" customFormat="1" spans="1:14">
      <c r="A187" s="25" t="s">
        <v>394</v>
      </c>
      <c r="B187" s="26" t="s">
        <v>395</v>
      </c>
      <c r="C187" s="26" t="s">
        <v>68</v>
      </c>
      <c r="D187" s="26"/>
      <c r="E187" s="26" t="s">
        <v>69</v>
      </c>
      <c r="F187" s="26">
        <v>13802468370</v>
      </c>
      <c r="G187" s="26" t="s">
        <v>70</v>
      </c>
      <c r="H187" s="27">
        <v>4770</v>
      </c>
      <c r="I187" s="29">
        <v>25</v>
      </c>
      <c r="J187" s="27">
        <f t="shared" si="15"/>
        <v>119250</v>
      </c>
      <c r="K187" s="28"/>
      <c r="L187" s="27"/>
      <c r="M187" s="27">
        <f t="shared" si="13"/>
        <v>119250</v>
      </c>
      <c r="N187" s="27">
        <f t="shared" si="14"/>
        <v>1192.5</v>
      </c>
    </row>
    <row r="188" s="19" customFormat="1" spans="1:14">
      <c r="A188" s="25" t="s">
        <v>396</v>
      </c>
      <c r="B188" s="26" t="s">
        <v>395</v>
      </c>
      <c r="C188" s="26" t="s">
        <v>68</v>
      </c>
      <c r="D188" s="26"/>
      <c r="E188" s="26" t="s">
        <v>69</v>
      </c>
      <c r="F188" s="26">
        <v>13802468370</v>
      </c>
      <c r="G188" s="26" t="s">
        <v>70</v>
      </c>
      <c r="H188" s="27">
        <v>4000</v>
      </c>
      <c r="I188" s="29">
        <v>25</v>
      </c>
      <c r="J188" s="27">
        <f t="shared" si="15"/>
        <v>100000</v>
      </c>
      <c r="K188" s="28"/>
      <c r="L188" s="27"/>
      <c r="M188" s="27">
        <f t="shared" si="13"/>
        <v>100000</v>
      </c>
      <c r="N188" s="27">
        <f t="shared" si="14"/>
        <v>1000</v>
      </c>
    </row>
    <row r="189" s="19" customFormat="1" spans="1:14">
      <c r="A189" s="25" t="s">
        <v>397</v>
      </c>
      <c r="B189" s="26" t="s">
        <v>395</v>
      </c>
      <c r="C189" s="26" t="s">
        <v>16</v>
      </c>
      <c r="D189" s="26" t="s">
        <v>25</v>
      </c>
      <c r="E189" s="26" t="s">
        <v>17</v>
      </c>
      <c r="F189" s="26">
        <v>13950302198</v>
      </c>
      <c r="G189" s="26" t="s">
        <v>18</v>
      </c>
      <c r="H189" s="27">
        <v>5000</v>
      </c>
      <c r="I189" s="29">
        <v>25</v>
      </c>
      <c r="J189" s="27">
        <f t="shared" si="15"/>
        <v>125000</v>
      </c>
      <c r="K189" s="28">
        <f>SUM(I187:I189)</f>
        <v>75</v>
      </c>
      <c r="L189" s="27">
        <f>K189*100</f>
        <v>7500</v>
      </c>
      <c r="M189" s="27">
        <f t="shared" si="13"/>
        <v>132500</v>
      </c>
      <c r="N189" s="27">
        <f t="shared" si="14"/>
        <v>1325</v>
      </c>
    </row>
    <row r="190" s="19" customFormat="1" ht="28.8" spans="1:14">
      <c r="A190" s="25" t="s">
        <v>398</v>
      </c>
      <c r="B190" s="26" t="s">
        <v>399</v>
      </c>
      <c r="C190" s="26" t="s">
        <v>400</v>
      </c>
      <c r="D190" s="26" t="s">
        <v>25</v>
      </c>
      <c r="E190" s="26" t="s">
        <v>401</v>
      </c>
      <c r="F190" s="26">
        <v>18911063379</v>
      </c>
      <c r="G190" s="26" t="s">
        <v>402</v>
      </c>
      <c r="H190" s="27">
        <v>4500</v>
      </c>
      <c r="I190" s="29">
        <v>50</v>
      </c>
      <c r="J190" s="27">
        <f t="shared" si="15"/>
        <v>225000</v>
      </c>
      <c r="K190" s="28">
        <f>SUM(I190:I197)</f>
        <v>400</v>
      </c>
      <c r="L190" s="27">
        <f>K190*100</f>
        <v>40000</v>
      </c>
      <c r="M190" s="27">
        <f t="shared" si="13"/>
        <v>265000</v>
      </c>
      <c r="N190" s="27">
        <f t="shared" si="14"/>
        <v>2650</v>
      </c>
    </row>
    <row r="191" s="19" customFormat="1" ht="28.8" spans="1:14">
      <c r="A191" s="25" t="s">
        <v>403</v>
      </c>
      <c r="B191" s="26" t="s">
        <v>399</v>
      </c>
      <c r="C191" s="26" t="s">
        <v>404</v>
      </c>
      <c r="D191" s="26"/>
      <c r="E191" s="26" t="s">
        <v>405</v>
      </c>
      <c r="F191" s="26">
        <v>13660884177</v>
      </c>
      <c r="G191" s="26" t="s">
        <v>406</v>
      </c>
      <c r="H191" s="27">
        <v>4000</v>
      </c>
      <c r="I191" s="29">
        <v>50</v>
      </c>
      <c r="J191" s="27">
        <f t="shared" si="15"/>
        <v>200000</v>
      </c>
      <c r="K191" s="28"/>
      <c r="L191" s="27"/>
      <c r="M191" s="27">
        <f t="shared" si="13"/>
        <v>200000</v>
      </c>
      <c r="N191" s="27">
        <f t="shared" si="14"/>
        <v>2000</v>
      </c>
    </row>
    <row r="192" s="19" customFormat="1" ht="28.8" spans="1:14">
      <c r="A192" s="25" t="s">
        <v>407</v>
      </c>
      <c r="B192" s="26" t="s">
        <v>399</v>
      </c>
      <c r="C192" s="26" t="s">
        <v>400</v>
      </c>
      <c r="D192" s="26"/>
      <c r="E192" s="26" t="s">
        <v>401</v>
      </c>
      <c r="F192" s="26">
        <v>18911063379</v>
      </c>
      <c r="G192" s="26" t="s">
        <v>402</v>
      </c>
      <c r="H192" s="27">
        <v>5070</v>
      </c>
      <c r="I192" s="29">
        <v>50</v>
      </c>
      <c r="J192" s="27">
        <f t="shared" si="15"/>
        <v>253500</v>
      </c>
      <c r="K192" s="28"/>
      <c r="L192" s="27"/>
      <c r="M192" s="27">
        <f t="shared" si="13"/>
        <v>253500</v>
      </c>
      <c r="N192" s="27">
        <f t="shared" si="14"/>
        <v>2535</v>
      </c>
    </row>
    <row r="193" s="19" customFormat="1" spans="1:14">
      <c r="A193" s="25" t="s">
        <v>408</v>
      </c>
      <c r="B193" s="26" t="s">
        <v>399</v>
      </c>
      <c r="C193" s="26" t="s">
        <v>409</v>
      </c>
      <c r="D193" s="26"/>
      <c r="E193" s="26" t="s">
        <v>410</v>
      </c>
      <c r="F193" s="26">
        <v>13296616220</v>
      </c>
      <c r="G193" s="26" t="s">
        <v>411</v>
      </c>
      <c r="H193" s="27">
        <v>4507</v>
      </c>
      <c r="I193" s="29">
        <v>50</v>
      </c>
      <c r="J193" s="27">
        <f t="shared" si="15"/>
        <v>225350</v>
      </c>
      <c r="K193" s="28"/>
      <c r="L193" s="27"/>
      <c r="M193" s="27">
        <f t="shared" si="13"/>
        <v>225350</v>
      </c>
      <c r="N193" s="27">
        <f t="shared" si="14"/>
        <v>2253.5</v>
      </c>
    </row>
    <row r="194" s="19" customFormat="1" spans="1:14">
      <c r="A194" s="25" t="s">
        <v>412</v>
      </c>
      <c r="B194" s="26" t="s">
        <v>399</v>
      </c>
      <c r="C194" s="26" t="s">
        <v>409</v>
      </c>
      <c r="D194" s="26"/>
      <c r="E194" s="26" t="s">
        <v>410</v>
      </c>
      <c r="F194" s="26">
        <v>13296616220</v>
      </c>
      <c r="G194" s="26" t="s">
        <v>411</v>
      </c>
      <c r="H194" s="27">
        <v>4507</v>
      </c>
      <c r="I194" s="29">
        <v>50</v>
      </c>
      <c r="J194" s="27">
        <f t="shared" si="15"/>
        <v>225350</v>
      </c>
      <c r="K194" s="28"/>
      <c r="L194" s="27"/>
      <c r="M194" s="27">
        <f t="shared" ref="M194:M257" si="19">J194+L194</f>
        <v>225350</v>
      </c>
      <c r="N194" s="27">
        <f t="shared" si="14"/>
        <v>2253.5</v>
      </c>
    </row>
    <row r="195" s="19" customFormat="1" ht="43.2" spans="1:14">
      <c r="A195" s="25" t="s">
        <v>413</v>
      </c>
      <c r="B195" s="26" t="s">
        <v>399</v>
      </c>
      <c r="C195" s="26" t="s">
        <v>414</v>
      </c>
      <c r="D195" s="26"/>
      <c r="E195" s="26" t="s">
        <v>50</v>
      </c>
      <c r="F195" s="26">
        <v>13706819900</v>
      </c>
      <c r="G195" s="26" t="s">
        <v>51</v>
      </c>
      <c r="H195" s="27">
        <v>4500</v>
      </c>
      <c r="I195" s="29">
        <v>50</v>
      </c>
      <c r="J195" s="27">
        <f t="shared" si="15"/>
        <v>225000</v>
      </c>
      <c r="K195" s="28"/>
      <c r="L195" s="27"/>
      <c r="M195" s="27">
        <f t="shared" si="19"/>
        <v>225000</v>
      </c>
      <c r="N195" s="27">
        <f t="shared" ref="N195:N258" si="20">M195*0.01</f>
        <v>2250</v>
      </c>
    </row>
    <row r="196" s="19" customFormat="1" ht="43.2" spans="1:14">
      <c r="A196" s="25" t="s">
        <v>415</v>
      </c>
      <c r="B196" s="26" t="s">
        <v>399</v>
      </c>
      <c r="C196" s="26" t="s">
        <v>414</v>
      </c>
      <c r="D196" s="26"/>
      <c r="E196" s="26" t="s">
        <v>50</v>
      </c>
      <c r="F196" s="26">
        <v>13706819900</v>
      </c>
      <c r="G196" s="26" t="s">
        <v>51</v>
      </c>
      <c r="H196" s="27">
        <v>3008</v>
      </c>
      <c r="I196" s="29">
        <v>50</v>
      </c>
      <c r="J196" s="27">
        <f t="shared" ref="J196:J259" si="21">H196*I196</f>
        <v>150400</v>
      </c>
      <c r="K196" s="28"/>
      <c r="L196" s="27"/>
      <c r="M196" s="27">
        <f t="shared" si="19"/>
        <v>150400</v>
      </c>
      <c r="N196" s="27">
        <f t="shared" si="20"/>
        <v>1504</v>
      </c>
    </row>
    <row r="197" s="19" customFormat="1" spans="1:14">
      <c r="A197" s="25" t="s">
        <v>416</v>
      </c>
      <c r="B197" s="26" t="s">
        <v>399</v>
      </c>
      <c r="C197" s="26" t="s">
        <v>409</v>
      </c>
      <c r="D197" s="26"/>
      <c r="E197" s="26" t="s">
        <v>410</v>
      </c>
      <c r="F197" s="26">
        <v>13296616220</v>
      </c>
      <c r="G197" s="26" t="s">
        <v>411</v>
      </c>
      <c r="H197" s="27">
        <v>3943</v>
      </c>
      <c r="I197" s="29">
        <v>50</v>
      </c>
      <c r="J197" s="27">
        <f t="shared" si="21"/>
        <v>197150</v>
      </c>
      <c r="K197" s="28"/>
      <c r="L197" s="27"/>
      <c r="M197" s="27">
        <f t="shared" si="19"/>
        <v>197150</v>
      </c>
      <c r="N197" s="27">
        <f t="shared" si="20"/>
        <v>1971.5</v>
      </c>
    </row>
    <row r="198" s="19" customFormat="1" spans="1:14">
      <c r="A198" s="25" t="s">
        <v>417</v>
      </c>
      <c r="B198" s="26" t="s">
        <v>418</v>
      </c>
      <c r="C198" s="26" t="s">
        <v>409</v>
      </c>
      <c r="D198" s="26" t="s">
        <v>25</v>
      </c>
      <c r="E198" s="26" t="s">
        <v>410</v>
      </c>
      <c r="F198" s="26">
        <v>13296616220</v>
      </c>
      <c r="G198" s="26" t="s">
        <v>411</v>
      </c>
      <c r="H198" s="27">
        <v>4996</v>
      </c>
      <c r="I198" s="29">
        <v>25</v>
      </c>
      <c r="J198" s="27">
        <f t="shared" si="21"/>
        <v>124900</v>
      </c>
      <c r="K198" s="28">
        <f>SUM(I198:I201)</f>
        <v>100</v>
      </c>
      <c r="L198" s="27">
        <f>K198*100</f>
        <v>10000</v>
      </c>
      <c r="M198" s="27">
        <f t="shared" si="19"/>
        <v>134900</v>
      </c>
      <c r="N198" s="27">
        <f t="shared" si="20"/>
        <v>1349</v>
      </c>
    </row>
    <row r="199" s="19" customFormat="1" ht="43.2" spans="1:14">
      <c r="A199" s="25" t="s">
        <v>419</v>
      </c>
      <c r="B199" s="26" t="s">
        <v>418</v>
      </c>
      <c r="C199" s="26" t="s">
        <v>375</v>
      </c>
      <c r="D199" s="26"/>
      <c r="E199" s="26" t="s">
        <v>376</v>
      </c>
      <c r="F199" s="26">
        <v>15929320469</v>
      </c>
      <c r="G199" s="26" t="s">
        <v>377</v>
      </c>
      <c r="H199" s="27">
        <v>3569</v>
      </c>
      <c r="I199" s="29">
        <v>25</v>
      </c>
      <c r="J199" s="27">
        <f t="shared" si="21"/>
        <v>89225</v>
      </c>
      <c r="K199" s="28"/>
      <c r="L199" s="27"/>
      <c r="M199" s="27">
        <f t="shared" si="19"/>
        <v>89225</v>
      </c>
      <c r="N199" s="27">
        <f t="shared" si="20"/>
        <v>892.25</v>
      </c>
    </row>
    <row r="200" s="19" customFormat="1" ht="43.2" spans="1:14">
      <c r="A200" s="25" t="s">
        <v>420</v>
      </c>
      <c r="B200" s="26" t="s">
        <v>418</v>
      </c>
      <c r="C200" s="26" t="s">
        <v>375</v>
      </c>
      <c r="D200" s="26"/>
      <c r="E200" s="26" t="s">
        <v>376</v>
      </c>
      <c r="F200" s="26">
        <v>15929320469</v>
      </c>
      <c r="G200" s="26" t="s">
        <v>377</v>
      </c>
      <c r="H200" s="27">
        <v>3569</v>
      </c>
      <c r="I200" s="29">
        <v>25</v>
      </c>
      <c r="J200" s="27">
        <f t="shared" si="21"/>
        <v>89225</v>
      </c>
      <c r="K200" s="28"/>
      <c r="L200" s="27"/>
      <c r="M200" s="27">
        <f t="shared" si="19"/>
        <v>89225</v>
      </c>
      <c r="N200" s="27">
        <f t="shared" si="20"/>
        <v>892.25</v>
      </c>
    </row>
    <row r="201" s="19" customFormat="1" ht="43.2" spans="1:14">
      <c r="A201" s="25" t="s">
        <v>421</v>
      </c>
      <c r="B201" s="26" t="s">
        <v>418</v>
      </c>
      <c r="C201" s="26" t="s">
        <v>379</v>
      </c>
      <c r="D201" s="26"/>
      <c r="E201" s="26" t="s">
        <v>69</v>
      </c>
      <c r="F201" s="26">
        <v>13802468370</v>
      </c>
      <c r="G201" s="26" t="s">
        <v>70</v>
      </c>
      <c r="H201" s="27">
        <v>2854</v>
      </c>
      <c r="I201" s="29">
        <v>25</v>
      </c>
      <c r="J201" s="27">
        <f t="shared" si="21"/>
        <v>71350</v>
      </c>
      <c r="K201" s="28"/>
      <c r="L201" s="27"/>
      <c r="M201" s="27">
        <f t="shared" si="19"/>
        <v>71350</v>
      </c>
      <c r="N201" s="27">
        <f t="shared" si="20"/>
        <v>713.5</v>
      </c>
    </row>
    <row r="202" s="19" customFormat="1" ht="43.2" spans="1:14">
      <c r="A202" s="25" t="s">
        <v>422</v>
      </c>
      <c r="B202" s="26" t="s">
        <v>423</v>
      </c>
      <c r="C202" s="26" t="s">
        <v>424</v>
      </c>
      <c r="D202" s="26" t="s">
        <v>25</v>
      </c>
      <c r="E202" s="26" t="s">
        <v>425</v>
      </c>
      <c r="F202" s="26">
        <v>18910699361</v>
      </c>
      <c r="G202" s="26" t="s">
        <v>426</v>
      </c>
      <c r="H202" s="27">
        <v>4590</v>
      </c>
      <c r="I202" s="29">
        <v>30</v>
      </c>
      <c r="J202" s="27">
        <f t="shared" si="21"/>
        <v>137700</v>
      </c>
      <c r="K202" s="28">
        <f>SUM(I202:I205)</f>
        <v>120</v>
      </c>
      <c r="L202" s="27">
        <f>K202*100</f>
        <v>12000</v>
      </c>
      <c r="M202" s="27">
        <f t="shared" si="19"/>
        <v>149700</v>
      </c>
      <c r="N202" s="27">
        <f t="shared" si="20"/>
        <v>1497</v>
      </c>
    </row>
    <row r="203" s="19" customFormat="1" ht="43.2" spans="1:14">
      <c r="A203" s="25" t="s">
        <v>427</v>
      </c>
      <c r="B203" s="26" t="s">
        <v>423</v>
      </c>
      <c r="C203" s="26" t="s">
        <v>286</v>
      </c>
      <c r="D203" s="26"/>
      <c r="E203" s="26" t="s">
        <v>31</v>
      </c>
      <c r="F203" s="26">
        <v>13808811120</v>
      </c>
      <c r="G203" s="26" t="s">
        <v>32</v>
      </c>
      <c r="H203" s="27">
        <v>4951</v>
      </c>
      <c r="I203" s="29">
        <v>30</v>
      </c>
      <c r="J203" s="27">
        <f t="shared" si="21"/>
        <v>148530</v>
      </c>
      <c r="K203" s="28"/>
      <c r="L203" s="27"/>
      <c r="M203" s="27">
        <f t="shared" si="19"/>
        <v>148530</v>
      </c>
      <c r="N203" s="27">
        <f t="shared" si="20"/>
        <v>1485.3</v>
      </c>
    </row>
    <row r="204" s="19" customFormat="1" ht="43.2" spans="1:14">
      <c r="A204" s="25" t="s">
        <v>428</v>
      </c>
      <c r="B204" s="26" t="s">
        <v>423</v>
      </c>
      <c r="C204" s="26" t="s">
        <v>424</v>
      </c>
      <c r="D204" s="26"/>
      <c r="E204" s="26" t="s">
        <v>425</v>
      </c>
      <c r="F204" s="26">
        <v>18910699361</v>
      </c>
      <c r="G204" s="26" t="s">
        <v>426</v>
      </c>
      <c r="H204" s="27">
        <v>4950</v>
      </c>
      <c r="I204" s="29">
        <v>30</v>
      </c>
      <c r="J204" s="27">
        <f t="shared" si="21"/>
        <v>148500</v>
      </c>
      <c r="K204" s="28"/>
      <c r="L204" s="27"/>
      <c r="M204" s="27">
        <f t="shared" si="19"/>
        <v>148500</v>
      </c>
      <c r="N204" s="27">
        <f t="shared" si="20"/>
        <v>1485</v>
      </c>
    </row>
    <row r="205" s="19" customFormat="1" ht="28.8" spans="1:14">
      <c r="A205" s="25" t="s">
        <v>429</v>
      </c>
      <c r="B205" s="26" t="s">
        <v>423</v>
      </c>
      <c r="C205" s="26" t="s">
        <v>430</v>
      </c>
      <c r="D205" s="26"/>
      <c r="E205" s="26" t="s">
        <v>431</v>
      </c>
      <c r="F205" s="26">
        <v>13607068588</v>
      </c>
      <c r="G205" s="26" t="s">
        <v>432</v>
      </c>
      <c r="H205" s="27">
        <v>6301</v>
      </c>
      <c r="I205" s="29">
        <v>30</v>
      </c>
      <c r="J205" s="27">
        <f t="shared" si="21"/>
        <v>189030</v>
      </c>
      <c r="K205" s="28"/>
      <c r="L205" s="27"/>
      <c r="M205" s="27">
        <f t="shared" si="19"/>
        <v>189030</v>
      </c>
      <c r="N205" s="27">
        <f t="shared" si="20"/>
        <v>1890.3</v>
      </c>
    </row>
    <row r="206" s="19" customFormat="1" ht="43.2" spans="1:14">
      <c r="A206" s="25" t="s">
        <v>433</v>
      </c>
      <c r="B206" s="26" t="s">
        <v>434</v>
      </c>
      <c r="C206" s="26" t="s">
        <v>424</v>
      </c>
      <c r="D206" s="26" t="s">
        <v>25</v>
      </c>
      <c r="E206" s="26" t="s">
        <v>425</v>
      </c>
      <c r="F206" s="26">
        <v>18910699361</v>
      </c>
      <c r="G206" s="26" t="s">
        <v>426</v>
      </c>
      <c r="H206" s="27">
        <v>4430</v>
      </c>
      <c r="I206" s="29">
        <v>25</v>
      </c>
      <c r="J206" s="27">
        <f t="shared" si="21"/>
        <v>110750</v>
      </c>
      <c r="K206" s="28">
        <f>SUM(I206:I209)</f>
        <v>100</v>
      </c>
      <c r="L206" s="27">
        <f>K206*100</f>
        <v>10000</v>
      </c>
      <c r="M206" s="27">
        <f t="shared" si="19"/>
        <v>120750</v>
      </c>
      <c r="N206" s="27">
        <f t="shared" si="20"/>
        <v>1207.5</v>
      </c>
    </row>
    <row r="207" s="19" customFormat="1" spans="1:14">
      <c r="A207" s="25" t="s">
        <v>435</v>
      </c>
      <c r="B207" s="26" t="s">
        <v>434</v>
      </c>
      <c r="C207" s="26" t="s">
        <v>436</v>
      </c>
      <c r="D207" s="26"/>
      <c r="E207" s="26" t="s">
        <v>437</v>
      </c>
      <c r="F207" s="26">
        <v>18551581007</v>
      </c>
      <c r="G207" s="26" t="s">
        <v>438</v>
      </c>
      <c r="H207" s="27">
        <v>7100</v>
      </c>
      <c r="I207" s="29">
        <v>25</v>
      </c>
      <c r="J207" s="27">
        <f t="shared" si="21"/>
        <v>177500</v>
      </c>
      <c r="K207" s="28"/>
      <c r="L207" s="27"/>
      <c r="M207" s="27">
        <f t="shared" si="19"/>
        <v>177500</v>
      </c>
      <c r="N207" s="27">
        <f t="shared" si="20"/>
        <v>1775</v>
      </c>
    </row>
    <row r="208" s="19" customFormat="1" spans="1:14">
      <c r="A208" s="25" t="s">
        <v>439</v>
      </c>
      <c r="B208" s="26" t="s">
        <v>434</v>
      </c>
      <c r="C208" s="26" t="s">
        <v>383</v>
      </c>
      <c r="D208" s="26"/>
      <c r="E208" s="26" t="s">
        <v>384</v>
      </c>
      <c r="F208" s="26">
        <v>18956045868</v>
      </c>
      <c r="G208" s="26" t="s">
        <v>385</v>
      </c>
      <c r="H208" s="27">
        <v>8800</v>
      </c>
      <c r="I208" s="29">
        <v>25</v>
      </c>
      <c r="J208" s="27">
        <f t="shared" si="21"/>
        <v>220000</v>
      </c>
      <c r="K208" s="28"/>
      <c r="L208" s="27"/>
      <c r="M208" s="27">
        <f t="shared" si="19"/>
        <v>220000</v>
      </c>
      <c r="N208" s="27">
        <f t="shared" si="20"/>
        <v>2200</v>
      </c>
    </row>
    <row r="209" s="19" customFormat="1" ht="28.8" spans="1:14">
      <c r="A209" s="25" t="s">
        <v>440</v>
      </c>
      <c r="B209" s="26" t="s">
        <v>434</v>
      </c>
      <c r="C209" s="26" t="s">
        <v>441</v>
      </c>
      <c r="D209" s="26"/>
      <c r="E209" s="26" t="s">
        <v>431</v>
      </c>
      <c r="F209" s="26">
        <v>13607068588</v>
      </c>
      <c r="G209" s="26" t="s">
        <v>432</v>
      </c>
      <c r="H209" s="27">
        <v>7085</v>
      </c>
      <c r="I209" s="29">
        <v>25</v>
      </c>
      <c r="J209" s="27">
        <f t="shared" si="21"/>
        <v>177125</v>
      </c>
      <c r="K209" s="28"/>
      <c r="L209" s="27"/>
      <c r="M209" s="27">
        <f t="shared" si="19"/>
        <v>177125</v>
      </c>
      <c r="N209" s="27">
        <f t="shared" si="20"/>
        <v>1771.25</v>
      </c>
    </row>
    <row r="210" s="19" customFormat="1" ht="28.8" spans="1:14">
      <c r="A210" s="25" t="s">
        <v>442</v>
      </c>
      <c r="B210" s="26" t="s">
        <v>443</v>
      </c>
      <c r="C210" s="26" t="s">
        <v>444</v>
      </c>
      <c r="D210" s="26"/>
      <c r="E210" s="26" t="s">
        <v>445</v>
      </c>
      <c r="F210" s="26">
        <v>13999298816</v>
      </c>
      <c r="G210" s="26" t="s">
        <v>446</v>
      </c>
      <c r="H210" s="27">
        <v>6989</v>
      </c>
      <c r="I210" s="29">
        <v>30</v>
      </c>
      <c r="J210" s="27">
        <f t="shared" si="21"/>
        <v>209670</v>
      </c>
      <c r="K210" s="28"/>
      <c r="L210" s="27"/>
      <c r="M210" s="27">
        <f t="shared" si="19"/>
        <v>209670</v>
      </c>
      <c r="N210" s="27">
        <f t="shared" si="20"/>
        <v>2096.7</v>
      </c>
    </row>
    <row r="211" s="19" customFormat="1" ht="28.8" spans="1:14">
      <c r="A211" s="25" t="s">
        <v>447</v>
      </c>
      <c r="B211" s="26" t="s">
        <v>443</v>
      </c>
      <c r="C211" s="26" t="s">
        <v>448</v>
      </c>
      <c r="D211" s="26" t="s">
        <v>25</v>
      </c>
      <c r="E211" s="26" t="s">
        <v>449</v>
      </c>
      <c r="F211" s="26">
        <v>13811753210</v>
      </c>
      <c r="G211" s="26" t="s">
        <v>450</v>
      </c>
      <c r="H211" s="27">
        <v>4000</v>
      </c>
      <c r="I211" s="29">
        <v>30</v>
      </c>
      <c r="J211" s="27">
        <f t="shared" si="21"/>
        <v>120000</v>
      </c>
      <c r="K211" s="28">
        <f>SUM(I210:I215)</f>
        <v>180</v>
      </c>
      <c r="L211" s="27">
        <f>K211*100</f>
        <v>18000</v>
      </c>
      <c r="M211" s="27">
        <f t="shared" si="19"/>
        <v>138000</v>
      </c>
      <c r="N211" s="27">
        <f t="shared" si="20"/>
        <v>1380</v>
      </c>
    </row>
    <row r="212" s="19" customFormat="1" spans="1:14">
      <c r="A212" s="25" t="s">
        <v>451</v>
      </c>
      <c r="B212" s="26" t="s">
        <v>443</v>
      </c>
      <c r="C212" s="26" t="s">
        <v>318</v>
      </c>
      <c r="D212" s="26"/>
      <c r="E212" s="26" t="s">
        <v>319</v>
      </c>
      <c r="F212" s="26">
        <v>13667642462</v>
      </c>
      <c r="G212" s="26" t="s">
        <v>320</v>
      </c>
      <c r="H212" s="27">
        <v>5242</v>
      </c>
      <c r="I212" s="29">
        <v>30</v>
      </c>
      <c r="J212" s="27">
        <f t="shared" si="21"/>
        <v>157260</v>
      </c>
      <c r="K212" s="28"/>
      <c r="L212" s="27"/>
      <c r="M212" s="27">
        <f t="shared" si="19"/>
        <v>157260</v>
      </c>
      <c r="N212" s="27">
        <f t="shared" si="20"/>
        <v>1572.6</v>
      </c>
    </row>
    <row r="213" s="19" customFormat="1" spans="1:14">
      <c r="A213" s="25" t="s">
        <v>452</v>
      </c>
      <c r="B213" s="26" t="s">
        <v>443</v>
      </c>
      <c r="C213" s="26" t="s">
        <v>453</v>
      </c>
      <c r="D213" s="26"/>
      <c r="E213" s="26" t="s">
        <v>50</v>
      </c>
      <c r="F213" s="26">
        <v>13706819900</v>
      </c>
      <c r="G213" s="26" t="s">
        <v>51</v>
      </c>
      <c r="H213" s="27">
        <v>4193</v>
      </c>
      <c r="I213" s="29">
        <v>30</v>
      </c>
      <c r="J213" s="27">
        <f t="shared" si="21"/>
        <v>125790</v>
      </c>
      <c r="K213" s="28"/>
      <c r="L213" s="27"/>
      <c r="M213" s="27">
        <f t="shared" si="19"/>
        <v>125790</v>
      </c>
      <c r="N213" s="27">
        <f t="shared" si="20"/>
        <v>1257.9</v>
      </c>
    </row>
    <row r="214" s="19" customFormat="1" spans="1:14">
      <c r="A214" s="25" t="s">
        <v>454</v>
      </c>
      <c r="B214" s="26" t="s">
        <v>443</v>
      </c>
      <c r="C214" s="26" t="s">
        <v>16</v>
      </c>
      <c r="D214" s="26"/>
      <c r="E214" s="26" t="s">
        <v>17</v>
      </c>
      <c r="F214" s="26">
        <v>13950302198</v>
      </c>
      <c r="G214" s="26" t="s">
        <v>18</v>
      </c>
      <c r="H214" s="27">
        <v>4000</v>
      </c>
      <c r="I214" s="29">
        <v>30</v>
      </c>
      <c r="J214" s="27">
        <f t="shared" si="21"/>
        <v>120000</v>
      </c>
      <c r="K214" s="28"/>
      <c r="L214" s="27"/>
      <c r="M214" s="27">
        <f t="shared" si="19"/>
        <v>120000</v>
      </c>
      <c r="N214" s="27">
        <f t="shared" si="20"/>
        <v>1200</v>
      </c>
    </row>
    <row r="215" s="19" customFormat="1" ht="28.8" spans="1:14">
      <c r="A215" s="25" t="s">
        <v>455</v>
      </c>
      <c r="B215" s="26" t="s">
        <v>443</v>
      </c>
      <c r="C215" s="26" t="s">
        <v>448</v>
      </c>
      <c r="D215" s="26"/>
      <c r="E215" s="26" t="s">
        <v>449</v>
      </c>
      <c r="F215" s="26">
        <v>13811753210</v>
      </c>
      <c r="G215" s="26" t="s">
        <v>450</v>
      </c>
      <c r="H215" s="27">
        <v>4500</v>
      </c>
      <c r="I215" s="29">
        <v>30</v>
      </c>
      <c r="J215" s="27">
        <f t="shared" si="21"/>
        <v>135000</v>
      </c>
      <c r="K215" s="28"/>
      <c r="L215" s="27"/>
      <c r="M215" s="27">
        <f t="shared" si="19"/>
        <v>135000</v>
      </c>
      <c r="N215" s="27">
        <f t="shared" si="20"/>
        <v>1350</v>
      </c>
    </row>
    <row r="216" s="19" customFormat="1" spans="1:14">
      <c r="A216" s="25" t="s">
        <v>456</v>
      </c>
      <c r="B216" s="26" t="s">
        <v>457</v>
      </c>
      <c r="C216" s="26" t="s">
        <v>318</v>
      </c>
      <c r="D216" s="26"/>
      <c r="E216" s="26" t="s">
        <v>319</v>
      </c>
      <c r="F216" s="26">
        <v>13667642462</v>
      </c>
      <c r="G216" s="26" t="s">
        <v>320</v>
      </c>
      <c r="H216" s="27">
        <v>8934</v>
      </c>
      <c r="I216" s="29">
        <v>50</v>
      </c>
      <c r="J216" s="27">
        <f t="shared" si="21"/>
        <v>446700</v>
      </c>
      <c r="K216" s="28"/>
      <c r="L216" s="27"/>
      <c r="M216" s="27">
        <f t="shared" si="19"/>
        <v>446700</v>
      </c>
      <c r="N216" s="27">
        <f t="shared" si="20"/>
        <v>4467</v>
      </c>
    </row>
    <row r="217" s="19" customFormat="1" ht="43.2" spans="1:14">
      <c r="A217" s="25" t="s">
        <v>458</v>
      </c>
      <c r="B217" s="26" t="s">
        <v>457</v>
      </c>
      <c r="C217" s="26" t="s">
        <v>459</v>
      </c>
      <c r="D217" s="26" t="s">
        <v>25</v>
      </c>
      <c r="E217" s="26" t="s">
        <v>460</v>
      </c>
      <c r="F217" s="26">
        <v>18962131773</v>
      </c>
      <c r="G217" s="26" t="s">
        <v>461</v>
      </c>
      <c r="H217" s="27">
        <v>9500</v>
      </c>
      <c r="I217" s="29">
        <v>50</v>
      </c>
      <c r="J217" s="27">
        <f t="shared" si="21"/>
        <v>475000</v>
      </c>
      <c r="K217" s="28">
        <f>SUM(I216:I221)</f>
        <v>300</v>
      </c>
      <c r="L217" s="27">
        <f>K217*100</f>
        <v>30000</v>
      </c>
      <c r="M217" s="27">
        <f t="shared" si="19"/>
        <v>505000</v>
      </c>
      <c r="N217" s="27">
        <f t="shared" si="20"/>
        <v>5050</v>
      </c>
    </row>
    <row r="218" s="19" customFormat="1" spans="1:14">
      <c r="A218" s="25" t="s">
        <v>462</v>
      </c>
      <c r="B218" s="26" t="s">
        <v>457</v>
      </c>
      <c r="C218" s="26" t="s">
        <v>91</v>
      </c>
      <c r="D218" s="26"/>
      <c r="E218" s="26" t="s">
        <v>92</v>
      </c>
      <c r="F218" s="26">
        <v>13958142825</v>
      </c>
      <c r="G218" s="26" t="s">
        <v>93</v>
      </c>
      <c r="H218" s="27">
        <v>7300</v>
      </c>
      <c r="I218" s="29">
        <v>50</v>
      </c>
      <c r="J218" s="27">
        <f t="shared" si="21"/>
        <v>365000</v>
      </c>
      <c r="K218" s="28"/>
      <c r="L218" s="27"/>
      <c r="M218" s="27">
        <f t="shared" si="19"/>
        <v>365000</v>
      </c>
      <c r="N218" s="27">
        <f t="shared" si="20"/>
        <v>3650</v>
      </c>
    </row>
    <row r="219" s="19" customFormat="1" spans="1:14">
      <c r="A219" s="25" t="s">
        <v>463</v>
      </c>
      <c r="B219" s="26" t="s">
        <v>457</v>
      </c>
      <c r="C219" s="26" t="s">
        <v>91</v>
      </c>
      <c r="D219" s="26"/>
      <c r="E219" s="26" t="s">
        <v>92</v>
      </c>
      <c r="F219" s="26">
        <v>13958142825</v>
      </c>
      <c r="G219" s="26" t="s">
        <v>93</v>
      </c>
      <c r="H219" s="27">
        <v>7300</v>
      </c>
      <c r="I219" s="29">
        <v>50</v>
      </c>
      <c r="J219" s="27">
        <f t="shared" si="21"/>
        <v>365000</v>
      </c>
      <c r="K219" s="28"/>
      <c r="L219" s="27"/>
      <c r="M219" s="27">
        <f t="shared" si="19"/>
        <v>365000</v>
      </c>
      <c r="N219" s="27">
        <f t="shared" si="20"/>
        <v>3650</v>
      </c>
    </row>
    <row r="220" s="19" customFormat="1" ht="28.8" spans="1:14">
      <c r="A220" s="25" t="s">
        <v>464</v>
      </c>
      <c r="B220" s="26" t="s">
        <v>457</v>
      </c>
      <c r="C220" s="26" t="s">
        <v>465</v>
      </c>
      <c r="D220" s="26"/>
      <c r="E220" s="26" t="s">
        <v>466</v>
      </c>
      <c r="F220" s="26">
        <v>18180909839</v>
      </c>
      <c r="G220" s="26" t="s">
        <v>467</v>
      </c>
      <c r="H220" s="27">
        <v>8437</v>
      </c>
      <c r="I220" s="29">
        <v>50</v>
      </c>
      <c r="J220" s="27">
        <f t="shared" si="21"/>
        <v>421850</v>
      </c>
      <c r="K220" s="28"/>
      <c r="L220" s="27"/>
      <c r="M220" s="27">
        <f t="shared" si="19"/>
        <v>421850</v>
      </c>
      <c r="N220" s="27">
        <f t="shared" si="20"/>
        <v>4218.5</v>
      </c>
    </row>
    <row r="221" s="19" customFormat="1" spans="1:14">
      <c r="A221" s="25" t="s">
        <v>468</v>
      </c>
      <c r="B221" s="26" t="s">
        <v>457</v>
      </c>
      <c r="C221" s="26" t="s">
        <v>318</v>
      </c>
      <c r="D221" s="26"/>
      <c r="E221" s="26" t="s">
        <v>319</v>
      </c>
      <c r="F221" s="26">
        <v>13667642462</v>
      </c>
      <c r="G221" s="26" t="s">
        <v>320</v>
      </c>
      <c r="H221" s="27">
        <v>8934</v>
      </c>
      <c r="I221" s="29">
        <v>50</v>
      </c>
      <c r="J221" s="27">
        <f t="shared" si="21"/>
        <v>446700</v>
      </c>
      <c r="K221" s="28"/>
      <c r="L221" s="27"/>
      <c r="M221" s="27">
        <f t="shared" si="19"/>
        <v>446700</v>
      </c>
      <c r="N221" s="27">
        <f t="shared" si="20"/>
        <v>4467</v>
      </c>
    </row>
    <row r="222" s="19" customFormat="1" spans="1:14">
      <c r="A222" s="25" t="s">
        <v>469</v>
      </c>
      <c r="B222" s="26" t="s">
        <v>470</v>
      </c>
      <c r="C222" s="26" t="s">
        <v>16</v>
      </c>
      <c r="D222" s="26"/>
      <c r="E222" s="26" t="s">
        <v>17</v>
      </c>
      <c r="F222" s="26">
        <v>13950302198</v>
      </c>
      <c r="G222" s="26" t="s">
        <v>18</v>
      </c>
      <c r="H222" s="27">
        <v>4000</v>
      </c>
      <c r="I222" s="29">
        <v>50</v>
      </c>
      <c r="J222" s="27">
        <f t="shared" si="21"/>
        <v>200000</v>
      </c>
      <c r="K222" s="28"/>
      <c r="L222" s="27"/>
      <c r="M222" s="27">
        <f t="shared" si="19"/>
        <v>200000</v>
      </c>
      <c r="N222" s="27">
        <f t="shared" si="20"/>
        <v>2000</v>
      </c>
    </row>
    <row r="223" s="19" customFormat="1" spans="1:14">
      <c r="A223" s="25" t="s">
        <v>471</v>
      </c>
      <c r="B223" s="26" t="s">
        <v>470</v>
      </c>
      <c r="C223" s="26" t="s">
        <v>68</v>
      </c>
      <c r="D223" s="26"/>
      <c r="E223" s="26" t="s">
        <v>69</v>
      </c>
      <c r="F223" s="26">
        <v>13802468370</v>
      </c>
      <c r="G223" s="26" t="s">
        <v>70</v>
      </c>
      <c r="H223" s="27">
        <v>4523</v>
      </c>
      <c r="I223" s="29">
        <v>50</v>
      </c>
      <c r="J223" s="27">
        <f t="shared" si="21"/>
        <v>226150</v>
      </c>
      <c r="K223" s="28"/>
      <c r="L223" s="27"/>
      <c r="M223" s="27">
        <f t="shared" si="19"/>
        <v>226150</v>
      </c>
      <c r="N223" s="27">
        <f t="shared" si="20"/>
        <v>2261.5</v>
      </c>
    </row>
    <row r="224" s="19" customFormat="1" ht="28.8" spans="1:14">
      <c r="A224" s="25" t="s">
        <v>472</v>
      </c>
      <c r="B224" s="26" t="s">
        <v>470</v>
      </c>
      <c r="C224" s="26" t="s">
        <v>473</v>
      </c>
      <c r="D224" s="26"/>
      <c r="E224" s="26" t="s">
        <v>474</v>
      </c>
      <c r="F224" s="26">
        <v>13819129242</v>
      </c>
      <c r="G224" s="26" t="s">
        <v>475</v>
      </c>
      <c r="H224" s="27">
        <v>4200</v>
      </c>
      <c r="I224" s="29">
        <v>50</v>
      </c>
      <c r="J224" s="27">
        <f t="shared" si="21"/>
        <v>210000</v>
      </c>
      <c r="K224" s="28"/>
      <c r="L224" s="27"/>
      <c r="M224" s="27">
        <f t="shared" si="19"/>
        <v>210000</v>
      </c>
      <c r="N224" s="27">
        <f t="shared" si="20"/>
        <v>2100</v>
      </c>
    </row>
    <row r="225" s="19" customFormat="1" spans="1:14">
      <c r="A225" s="25" t="s">
        <v>476</v>
      </c>
      <c r="B225" s="26" t="s">
        <v>470</v>
      </c>
      <c r="C225" s="26" t="s">
        <v>68</v>
      </c>
      <c r="D225" s="26"/>
      <c r="E225" s="26" t="s">
        <v>69</v>
      </c>
      <c r="F225" s="26">
        <v>13802468370</v>
      </c>
      <c r="G225" s="26" t="s">
        <v>70</v>
      </c>
      <c r="H225" s="27">
        <v>5277</v>
      </c>
      <c r="I225" s="29">
        <v>50</v>
      </c>
      <c r="J225" s="27">
        <f t="shared" si="21"/>
        <v>263850</v>
      </c>
      <c r="K225" s="28"/>
      <c r="L225" s="27"/>
      <c r="M225" s="27">
        <f t="shared" si="19"/>
        <v>263850</v>
      </c>
      <c r="N225" s="27">
        <f t="shared" si="20"/>
        <v>2638.5</v>
      </c>
    </row>
    <row r="226" s="19" customFormat="1" spans="1:14">
      <c r="A226" s="25" t="s">
        <v>477</v>
      </c>
      <c r="B226" s="26" t="s">
        <v>470</v>
      </c>
      <c r="C226" s="26" t="s">
        <v>478</v>
      </c>
      <c r="D226" s="26" t="s">
        <v>25</v>
      </c>
      <c r="E226" s="26" t="s">
        <v>479</v>
      </c>
      <c r="F226" s="26">
        <v>13770660278</v>
      </c>
      <c r="G226" s="26" t="s">
        <v>480</v>
      </c>
      <c r="H226" s="27">
        <v>4500</v>
      </c>
      <c r="I226" s="29">
        <v>50</v>
      </c>
      <c r="J226" s="27">
        <f t="shared" si="21"/>
        <v>225000</v>
      </c>
      <c r="K226" s="28">
        <f>SUM(I222:I226)</f>
        <v>250</v>
      </c>
      <c r="L226" s="27">
        <f>K226*100</f>
        <v>25000</v>
      </c>
      <c r="M226" s="27">
        <f t="shared" si="19"/>
        <v>250000</v>
      </c>
      <c r="N226" s="27">
        <f t="shared" si="20"/>
        <v>2500</v>
      </c>
    </row>
    <row r="227" s="19" customFormat="1" ht="43.2" spans="1:14">
      <c r="A227" s="25" t="s">
        <v>481</v>
      </c>
      <c r="B227" s="26" t="s">
        <v>482</v>
      </c>
      <c r="C227" s="26" t="s">
        <v>375</v>
      </c>
      <c r="D227" s="26" t="s">
        <v>25</v>
      </c>
      <c r="E227" s="26" t="s">
        <v>376</v>
      </c>
      <c r="F227" s="26">
        <v>15929320469</v>
      </c>
      <c r="G227" s="26" t="s">
        <v>377</v>
      </c>
      <c r="H227" s="27">
        <v>10592</v>
      </c>
      <c r="I227" s="29">
        <v>30</v>
      </c>
      <c r="J227" s="27">
        <f t="shared" si="21"/>
        <v>317760</v>
      </c>
      <c r="K227" s="28">
        <f>SUM(I227:I229)</f>
        <v>90</v>
      </c>
      <c r="L227" s="27">
        <f>K227*100</f>
        <v>9000</v>
      </c>
      <c r="M227" s="27">
        <f t="shared" si="19"/>
        <v>326760</v>
      </c>
      <c r="N227" s="27">
        <f t="shared" si="20"/>
        <v>3267.6</v>
      </c>
    </row>
    <row r="228" s="19" customFormat="1" ht="43.2" spans="1:14">
      <c r="A228" s="25" t="s">
        <v>483</v>
      </c>
      <c r="B228" s="26" t="s">
        <v>482</v>
      </c>
      <c r="C228" s="26" t="s">
        <v>375</v>
      </c>
      <c r="D228" s="26"/>
      <c r="E228" s="26" t="s">
        <v>376</v>
      </c>
      <c r="F228" s="26">
        <v>15929320469</v>
      </c>
      <c r="G228" s="26" t="s">
        <v>377</v>
      </c>
      <c r="H228" s="27">
        <v>11474</v>
      </c>
      <c r="I228" s="29">
        <v>30</v>
      </c>
      <c r="J228" s="27">
        <f t="shared" si="21"/>
        <v>344220</v>
      </c>
      <c r="K228" s="28"/>
      <c r="L228" s="27"/>
      <c r="M228" s="27">
        <f t="shared" si="19"/>
        <v>344220</v>
      </c>
      <c r="N228" s="27">
        <f t="shared" si="20"/>
        <v>3442.2</v>
      </c>
    </row>
    <row r="229" s="19" customFormat="1" spans="1:14">
      <c r="A229" s="25" t="s">
        <v>484</v>
      </c>
      <c r="B229" s="26" t="s">
        <v>482</v>
      </c>
      <c r="C229" s="26" t="s">
        <v>485</v>
      </c>
      <c r="D229" s="26"/>
      <c r="E229" s="26" t="s">
        <v>388</v>
      </c>
      <c r="F229" s="26">
        <v>13901283991</v>
      </c>
      <c r="G229" s="26" t="s">
        <v>389</v>
      </c>
      <c r="H229" s="27">
        <v>12000</v>
      </c>
      <c r="I229" s="29">
        <v>30</v>
      </c>
      <c r="J229" s="27">
        <f t="shared" si="21"/>
        <v>360000</v>
      </c>
      <c r="K229" s="28"/>
      <c r="L229" s="27"/>
      <c r="M229" s="27">
        <f t="shared" si="19"/>
        <v>360000</v>
      </c>
      <c r="N229" s="27">
        <f t="shared" si="20"/>
        <v>3600</v>
      </c>
    </row>
    <row r="230" s="19" customFormat="1" ht="43.2" spans="1:14">
      <c r="A230" s="25" t="s">
        <v>486</v>
      </c>
      <c r="B230" s="26" t="s">
        <v>487</v>
      </c>
      <c r="C230" s="26" t="s">
        <v>375</v>
      </c>
      <c r="D230" s="26"/>
      <c r="E230" s="26" t="s">
        <v>376</v>
      </c>
      <c r="F230" s="26">
        <v>15929320469</v>
      </c>
      <c r="G230" s="26" t="s">
        <v>377</v>
      </c>
      <c r="H230" s="27">
        <v>7912</v>
      </c>
      <c r="I230" s="29">
        <v>40</v>
      </c>
      <c r="J230" s="27">
        <f t="shared" si="21"/>
        <v>316480</v>
      </c>
      <c r="K230" s="28"/>
      <c r="L230" s="27"/>
      <c r="M230" s="27">
        <f t="shared" si="19"/>
        <v>316480</v>
      </c>
      <c r="N230" s="27">
        <f t="shared" si="20"/>
        <v>3164.8</v>
      </c>
    </row>
    <row r="231" s="19" customFormat="1" ht="28.8" spans="1:14">
      <c r="A231" s="25" t="s">
        <v>488</v>
      </c>
      <c r="B231" s="26" t="s">
        <v>487</v>
      </c>
      <c r="C231" s="26" t="s">
        <v>489</v>
      </c>
      <c r="D231" s="26"/>
      <c r="E231" s="26" t="s">
        <v>490</v>
      </c>
      <c r="F231" s="26">
        <v>13816436233</v>
      </c>
      <c r="G231" s="26" t="s">
        <v>491</v>
      </c>
      <c r="H231" s="27">
        <v>7303</v>
      </c>
      <c r="I231" s="29">
        <v>40</v>
      </c>
      <c r="J231" s="27">
        <f t="shared" si="21"/>
        <v>292120</v>
      </c>
      <c r="K231" s="28"/>
      <c r="L231" s="27"/>
      <c r="M231" s="27">
        <f t="shared" si="19"/>
        <v>292120</v>
      </c>
      <c r="N231" s="27">
        <f t="shared" si="20"/>
        <v>2921.2</v>
      </c>
    </row>
    <row r="232" s="19" customFormat="1" ht="43.2" spans="1:14">
      <c r="A232" s="25" t="s">
        <v>492</v>
      </c>
      <c r="B232" s="26" t="s">
        <v>487</v>
      </c>
      <c r="C232" s="26" t="s">
        <v>379</v>
      </c>
      <c r="D232" s="26" t="s">
        <v>25</v>
      </c>
      <c r="E232" s="26" t="s">
        <v>69</v>
      </c>
      <c r="F232" s="26">
        <v>13802468370</v>
      </c>
      <c r="G232" s="26" t="s">
        <v>70</v>
      </c>
      <c r="H232" s="27">
        <v>8300</v>
      </c>
      <c r="I232" s="29">
        <v>40</v>
      </c>
      <c r="J232" s="27">
        <f t="shared" si="21"/>
        <v>332000</v>
      </c>
      <c r="K232" s="28">
        <f>SUM(I230:I234)</f>
        <v>200</v>
      </c>
      <c r="L232" s="27">
        <f>K232*100</f>
        <v>20000</v>
      </c>
      <c r="M232" s="27">
        <f t="shared" si="19"/>
        <v>352000</v>
      </c>
      <c r="N232" s="27">
        <f t="shared" si="20"/>
        <v>3520</v>
      </c>
    </row>
    <row r="233" s="19" customFormat="1" ht="43.2" spans="1:14">
      <c r="A233" s="25" t="s">
        <v>493</v>
      </c>
      <c r="B233" s="26" t="s">
        <v>487</v>
      </c>
      <c r="C233" s="26" t="s">
        <v>379</v>
      </c>
      <c r="D233" s="26"/>
      <c r="E233" s="26" t="s">
        <v>69</v>
      </c>
      <c r="F233" s="26">
        <v>13802468370</v>
      </c>
      <c r="G233" s="26" t="s">
        <v>70</v>
      </c>
      <c r="H233" s="27">
        <v>9600</v>
      </c>
      <c r="I233" s="29">
        <v>40</v>
      </c>
      <c r="J233" s="27">
        <f t="shared" si="21"/>
        <v>384000</v>
      </c>
      <c r="K233" s="28"/>
      <c r="L233" s="27"/>
      <c r="M233" s="27">
        <f t="shared" si="19"/>
        <v>384000</v>
      </c>
      <c r="N233" s="27">
        <f t="shared" si="20"/>
        <v>3840</v>
      </c>
    </row>
    <row r="234" s="19" customFormat="1" ht="43.2" spans="1:14">
      <c r="A234" s="25" t="s">
        <v>494</v>
      </c>
      <c r="B234" s="26" t="s">
        <v>487</v>
      </c>
      <c r="C234" s="26" t="s">
        <v>379</v>
      </c>
      <c r="D234" s="26"/>
      <c r="E234" s="26" t="s">
        <v>69</v>
      </c>
      <c r="F234" s="26">
        <v>13802468370</v>
      </c>
      <c r="G234" s="26" t="s">
        <v>70</v>
      </c>
      <c r="H234" s="27">
        <v>5900</v>
      </c>
      <c r="I234" s="29">
        <v>40</v>
      </c>
      <c r="J234" s="27">
        <f t="shared" si="21"/>
        <v>236000</v>
      </c>
      <c r="K234" s="28"/>
      <c r="L234" s="27"/>
      <c r="M234" s="27">
        <f t="shared" si="19"/>
        <v>236000</v>
      </c>
      <c r="N234" s="27">
        <f t="shared" si="20"/>
        <v>2360</v>
      </c>
    </row>
    <row r="235" s="19" customFormat="1" ht="43.2" spans="1:14">
      <c r="A235" s="25" t="s">
        <v>495</v>
      </c>
      <c r="B235" s="26" t="s">
        <v>496</v>
      </c>
      <c r="C235" s="26" t="s">
        <v>379</v>
      </c>
      <c r="D235" s="26"/>
      <c r="E235" s="26" t="s">
        <v>69</v>
      </c>
      <c r="F235" s="26">
        <v>13802468370</v>
      </c>
      <c r="G235" s="26" t="s">
        <v>70</v>
      </c>
      <c r="H235" s="27">
        <v>4030</v>
      </c>
      <c r="I235" s="29">
        <v>30</v>
      </c>
      <c r="J235" s="27">
        <f t="shared" si="21"/>
        <v>120900</v>
      </c>
      <c r="K235" s="28"/>
      <c r="L235" s="27"/>
      <c r="M235" s="27">
        <f t="shared" si="19"/>
        <v>120900</v>
      </c>
      <c r="N235" s="27">
        <f t="shared" si="20"/>
        <v>1209</v>
      </c>
    </row>
    <row r="236" s="19" customFormat="1" ht="43.2" spans="1:14">
      <c r="A236" s="25" t="s">
        <v>497</v>
      </c>
      <c r="B236" s="26" t="s">
        <v>496</v>
      </c>
      <c r="C236" s="26" t="s">
        <v>379</v>
      </c>
      <c r="D236" s="26"/>
      <c r="E236" s="26" t="s">
        <v>69</v>
      </c>
      <c r="F236" s="26">
        <v>13802468370</v>
      </c>
      <c r="G236" s="26" t="s">
        <v>70</v>
      </c>
      <c r="H236" s="27">
        <v>4700</v>
      </c>
      <c r="I236" s="29">
        <v>30</v>
      </c>
      <c r="J236" s="27">
        <f t="shared" si="21"/>
        <v>141000</v>
      </c>
      <c r="K236" s="28"/>
      <c r="L236" s="27"/>
      <c r="M236" s="27">
        <f t="shared" si="19"/>
        <v>141000</v>
      </c>
      <c r="N236" s="27">
        <f t="shared" si="20"/>
        <v>1410</v>
      </c>
    </row>
    <row r="237" s="19" customFormat="1" spans="1:14">
      <c r="A237" s="25" t="s">
        <v>498</v>
      </c>
      <c r="B237" s="26" t="s">
        <v>496</v>
      </c>
      <c r="C237" s="26" t="s">
        <v>383</v>
      </c>
      <c r="D237" s="26" t="s">
        <v>25</v>
      </c>
      <c r="E237" s="26" t="s">
        <v>384</v>
      </c>
      <c r="F237" s="26">
        <v>18956045868</v>
      </c>
      <c r="G237" s="26" t="s">
        <v>385</v>
      </c>
      <c r="H237" s="27">
        <v>3670</v>
      </c>
      <c r="I237" s="29">
        <v>30</v>
      </c>
      <c r="J237" s="27">
        <f t="shared" si="21"/>
        <v>110100</v>
      </c>
      <c r="K237" s="28">
        <f>SUM(I235:I237)</f>
        <v>90</v>
      </c>
      <c r="L237" s="27">
        <f t="shared" ref="L237:L242" si="22">K237*100</f>
        <v>9000</v>
      </c>
      <c r="M237" s="27">
        <f t="shared" si="19"/>
        <v>119100</v>
      </c>
      <c r="N237" s="27">
        <f t="shared" si="20"/>
        <v>1191</v>
      </c>
    </row>
    <row r="238" s="19" customFormat="1" ht="43.2" spans="1:14">
      <c r="A238" s="25" t="s">
        <v>499</v>
      </c>
      <c r="B238" s="26" t="s">
        <v>500</v>
      </c>
      <c r="C238" s="26" t="s">
        <v>379</v>
      </c>
      <c r="D238" s="26" t="s">
        <v>25</v>
      </c>
      <c r="E238" s="26" t="s">
        <v>69</v>
      </c>
      <c r="F238" s="26">
        <v>13802468370</v>
      </c>
      <c r="G238" s="26" t="s">
        <v>70</v>
      </c>
      <c r="H238" s="27">
        <v>5250</v>
      </c>
      <c r="I238" s="29">
        <v>25</v>
      </c>
      <c r="J238" s="27">
        <f t="shared" si="21"/>
        <v>131250</v>
      </c>
      <c r="K238" s="28">
        <f>SUM(I238:I241)</f>
        <v>100</v>
      </c>
      <c r="L238" s="27">
        <f t="shared" si="22"/>
        <v>10000</v>
      </c>
      <c r="M238" s="27">
        <f t="shared" si="19"/>
        <v>141250</v>
      </c>
      <c r="N238" s="27">
        <f t="shared" si="20"/>
        <v>1412.5</v>
      </c>
    </row>
    <row r="239" s="19" customFormat="1" ht="43.2" spans="1:14">
      <c r="A239" s="25" t="s">
        <v>501</v>
      </c>
      <c r="B239" s="26" t="s">
        <v>500</v>
      </c>
      <c r="C239" s="26" t="s">
        <v>375</v>
      </c>
      <c r="D239" s="26"/>
      <c r="E239" s="26" t="s">
        <v>376</v>
      </c>
      <c r="F239" s="26">
        <v>15929320469</v>
      </c>
      <c r="G239" s="26" t="s">
        <v>377</v>
      </c>
      <c r="H239" s="27">
        <v>4383</v>
      </c>
      <c r="I239" s="29">
        <v>25</v>
      </c>
      <c r="J239" s="27">
        <f t="shared" si="21"/>
        <v>109575</v>
      </c>
      <c r="K239" s="28"/>
      <c r="L239" s="27"/>
      <c r="M239" s="27">
        <f t="shared" si="19"/>
        <v>109575</v>
      </c>
      <c r="N239" s="27">
        <f t="shared" si="20"/>
        <v>1095.75</v>
      </c>
    </row>
    <row r="240" s="19" customFormat="1" ht="43.2" spans="1:14">
      <c r="A240" s="25" t="s">
        <v>502</v>
      </c>
      <c r="B240" s="26" t="s">
        <v>500</v>
      </c>
      <c r="C240" s="26" t="s">
        <v>375</v>
      </c>
      <c r="D240" s="26"/>
      <c r="E240" s="26" t="s">
        <v>376</v>
      </c>
      <c r="F240" s="26">
        <v>15929320469</v>
      </c>
      <c r="G240" s="26" t="s">
        <v>377</v>
      </c>
      <c r="H240" s="27">
        <v>4821</v>
      </c>
      <c r="I240" s="29">
        <v>25</v>
      </c>
      <c r="J240" s="27">
        <f t="shared" si="21"/>
        <v>120525</v>
      </c>
      <c r="K240" s="28"/>
      <c r="L240" s="27"/>
      <c r="M240" s="27">
        <f t="shared" si="19"/>
        <v>120525</v>
      </c>
      <c r="N240" s="27">
        <f t="shared" si="20"/>
        <v>1205.25</v>
      </c>
    </row>
    <row r="241" s="19" customFormat="1" ht="43.2" spans="1:14">
      <c r="A241" s="25" t="s">
        <v>503</v>
      </c>
      <c r="B241" s="26" t="s">
        <v>500</v>
      </c>
      <c r="C241" s="26" t="s">
        <v>379</v>
      </c>
      <c r="D241" s="26"/>
      <c r="E241" s="26" t="s">
        <v>69</v>
      </c>
      <c r="F241" s="26">
        <v>13802468370</v>
      </c>
      <c r="G241" s="26" t="s">
        <v>70</v>
      </c>
      <c r="H241" s="27">
        <v>5250</v>
      </c>
      <c r="I241" s="29">
        <v>25</v>
      </c>
      <c r="J241" s="27">
        <f t="shared" si="21"/>
        <v>131250</v>
      </c>
      <c r="K241" s="28"/>
      <c r="L241" s="27"/>
      <c r="M241" s="27">
        <f t="shared" si="19"/>
        <v>131250</v>
      </c>
      <c r="N241" s="27">
        <f t="shared" si="20"/>
        <v>1312.5</v>
      </c>
    </row>
    <row r="242" s="19" customFormat="1" spans="1:14">
      <c r="A242" s="25" t="s">
        <v>504</v>
      </c>
      <c r="B242" s="26" t="s">
        <v>505</v>
      </c>
      <c r="C242" s="26" t="s">
        <v>68</v>
      </c>
      <c r="D242" s="26" t="s">
        <v>25</v>
      </c>
      <c r="E242" s="26" t="s">
        <v>69</v>
      </c>
      <c r="F242" s="26">
        <v>13802468370</v>
      </c>
      <c r="G242" s="26" t="s">
        <v>70</v>
      </c>
      <c r="H242" s="27">
        <v>5440</v>
      </c>
      <c r="I242" s="29">
        <v>30</v>
      </c>
      <c r="J242" s="27">
        <f t="shared" si="21"/>
        <v>163200</v>
      </c>
      <c r="K242" s="28">
        <f>SUM(I242:I243)</f>
        <v>60</v>
      </c>
      <c r="L242" s="27">
        <f t="shared" si="22"/>
        <v>6000</v>
      </c>
      <c r="M242" s="27">
        <f t="shared" si="19"/>
        <v>169200</v>
      </c>
      <c r="N242" s="27">
        <f t="shared" si="20"/>
        <v>1692</v>
      </c>
    </row>
    <row r="243" s="19" customFormat="1" spans="1:14">
      <c r="A243" s="25" t="s">
        <v>506</v>
      </c>
      <c r="B243" s="26" t="s">
        <v>505</v>
      </c>
      <c r="C243" s="26" t="s">
        <v>68</v>
      </c>
      <c r="D243" s="26"/>
      <c r="E243" s="26" t="s">
        <v>69</v>
      </c>
      <c r="F243" s="26">
        <v>13802468370</v>
      </c>
      <c r="G243" s="26" t="s">
        <v>70</v>
      </c>
      <c r="H243" s="27">
        <v>5020</v>
      </c>
      <c r="I243" s="29">
        <v>30</v>
      </c>
      <c r="J243" s="27">
        <f t="shared" si="21"/>
        <v>150600</v>
      </c>
      <c r="K243" s="28"/>
      <c r="L243" s="27"/>
      <c r="M243" s="27">
        <f t="shared" si="19"/>
        <v>150600</v>
      </c>
      <c r="N243" s="27">
        <f t="shared" si="20"/>
        <v>1506</v>
      </c>
    </row>
    <row r="244" s="19" customFormat="1" ht="43.2" spans="1:14">
      <c r="A244" s="25" t="s">
        <v>507</v>
      </c>
      <c r="B244" s="26" t="s">
        <v>508</v>
      </c>
      <c r="C244" s="26" t="s">
        <v>509</v>
      </c>
      <c r="D244" s="26" t="s">
        <v>25</v>
      </c>
      <c r="E244" s="26" t="s">
        <v>17</v>
      </c>
      <c r="F244" s="26">
        <v>13950302198</v>
      </c>
      <c r="G244" s="26" t="s">
        <v>18</v>
      </c>
      <c r="H244" s="27">
        <v>5100</v>
      </c>
      <c r="I244" s="29">
        <v>50</v>
      </c>
      <c r="J244" s="27">
        <f t="shared" si="21"/>
        <v>255000</v>
      </c>
      <c r="K244" s="28">
        <f>SUM(I244:I247)</f>
        <v>200</v>
      </c>
      <c r="L244" s="27">
        <f>K244*100</f>
        <v>20000</v>
      </c>
      <c r="M244" s="27">
        <f t="shared" si="19"/>
        <v>275000</v>
      </c>
      <c r="N244" s="27">
        <f t="shared" si="20"/>
        <v>2750</v>
      </c>
    </row>
    <row r="245" s="19" customFormat="1" ht="43.2" spans="1:14">
      <c r="A245" s="25" t="s">
        <v>510</v>
      </c>
      <c r="B245" s="26" t="s">
        <v>508</v>
      </c>
      <c r="C245" s="26" t="s">
        <v>509</v>
      </c>
      <c r="D245" s="26"/>
      <c r="E245" s="26" t="s">
        <v>17</v>
      </c>
      <c r="F245" s="26">
        <v>13950302198</v>
      </c>
      <c r="G245" s="26" t="s">
        <v>18</v>
      </c>
      <c r="H245" s="27">
        <v>4250</v>
      </c>
      <c r="I245" s="29">
        <v>50</v>
      </c>
      <c r="J245" s="27">
        <f t="shared" si="21"/>
        <v>212500</v>
      </c>
      <c r="K245" s="28"/>
      <c r="L245" s="27"/>
      <c r="M245" s="27">
        <f t="shared" si="19"/>
        <v>212500</v>
      </c>
      <c r="N245" s="27">
        <f t="shared" si="20"/>
        <v>2125</v>
      </c>
    </row>
    <row r="246" s="19" customFormat="1" ht="43.2" spans="1:14">
      <c r="A246" s="25" t="s">
        <v>511</v>
      </c>
      <c r="B246" s="26" t="s">
        <v>508</v>
      </c>
      <c r="C246" s="26" t="s">
        <v>509</v>
      </c>
      <c r="D246" s="26"/>
      <c r="E246" s="26" t="s">
        <v>17</v>
      </c>
      <c r="F246" s="26">
        <v>13950302198</v>
      </c>
      <c r="G246" s="26" t="s">
        <v>18</v>
      </c>
      <c r="H246" s="27">
        <v>4250</v>
      </c>
      <c r="I246" s="29">
        <v>50</v>
      </c>
      <c r="J246" s="27">
        <f t="shared" si="21"/>
        <v>212500</v>
      </c>
      <c r="K246" s="28"/>
      <c r="L246" s="27"/>
      <c r="M246" s="27">
        <f t="shared" si="19"/>
        <v>212500</v>
      </c>
      <c r="N246" s="27">
        <f t="shared" si="20"/>
        <v>2125</v>
      </c>
    </row>
    <row r="247" s="19" customFormat="1" ht="43.2" spans="1:14">
      <c r="A247" s="25" t="s">
        <v>512</v>
      </c>
      <c r="B247" s="26" t="s">
        <v>508</v>
      </c>
      <c r="C247" s="26" t="s">
        <v>509</v>
      </c>
      <c r="D247" s="26"/>
      <c r="E247" s="26" t="s">
        <v>17</v>
      </c>
      <c r="F247" s="26">
        <v>13950302198</v>
      </c>
      <c r="G247" s="26" t="s">
        <v>18</v>
      </c>
      <c r="H247" s="27">
        <v>5100</v>
      </c>
      <c r="I247" s="29">
        <v>50</v>
      </c>
      <c r="J247" s="27">
        <f t="shared" si="21"/>
        <v>255000</v>
      </c>
      <c r="K247" s="28"/>
      <c r="L247" s="27"/>
      <c r="M247" s="27">
        <f t="shared" si="19"/>
        <v>255000</v>
      </c>
      <c r="N247" s="27">
        <f t="shared" si="20"/>
        <v>2550</v>
      </c>
    </row>
    <row r="248" s="19" customFormat="1" spans="1:14">
      <c r="A248" s="25" t="s">
        <v>513</v>
      </c>
      <c r="B248" s="26" t="s">
        <v>514</v>
      </c>
      <c r="C248" s="26" t="s">
        <v>409</v>
      </c>
      <c r="D248" s="26" t="s">
        <v>25</v>
      </c>
      <c r="E248" s="26" t="s">
        <v>410</v>
      </c>
      <c r="F248" s="26">
        <v>13296616220</v>
      </c>
      <c r="G248" s="26" t="s">
        <v>411</v>
      </c>
      <c r="H248" s="27">
        <v>6807</v>
      </c>
      <c r="I248" s="29">
        <v>60</v>
      </c>
      <c r="J248" s="27">
        <f t="shared" si="21"/>
        <v>408420</v>
      </c>
      <c r="K248" s="28">
        <f>SUM(I248:I250)</f>
        <v>180</v>
      </c>
      <c r="L248" s="27">
        <f>K248*100</f>
        <v>18000</v>
      </c>
      <c r="M248" s="27">
        <f t="shared" si="19"/>
        <v>426420</v>
      </c>
      <c r="N248" s="27">
        <f t="shared" si="20"/>
        <v>4264.2</v>
      </c>
    </row>
    <row r="249" s="19" customFormat="1" spans="1:14">
      <c r="A249" s="25" t="s">
        <v>515</v>
      </c>
      <c r="B249" s="26" t="s">
        <v>514</v>
      </c>
      <c r="C249" s="26" t="s">
        <v>409</v>
      </c>
      <c r="D249" s="26"/>
      <c r="E249" s="26" t="s">
        <v>410</v>
      </c>
      <c r="F249" s="26">
        <v>13296616220</v>
      </c>
      <c r="G249" s="26" t="s">
        <v>411</v>
      </c>
      <c r="H249" s="27">
        <v>6807</v>
      </c>
      <c r="I249" s="29">
        <v>60</v>
      </c>
      <c r="J249" s="27">
        <f t="shared" si="21"/>
        <v>408420</v>
      </c>
      <c r="K249" s="28"/>
      <c r="L249" s="27"/>
      <c r="M249" s="27">
        <f t="shared" si="19"/>
        <v>408420</v>
      </c>
      <c r="N249" s="27">
        <f t="shared" si="20"/>
        <v>4084.2</v>
      </c>
    </row>
    <row r="250" s="19" customFormat="1" spans="1:14">
      <c r="A250" s="25" t="s">
        <v>516</v>
      </c>
      <c r="B250" s="26" t="s">
        <v>514</v>
      </c>
      <c r="C250" s="26" t="s">
        <v>409</v>
      </c>
      <c r="D250" s="26"/>
      <c r="E250" s="26" t="s">
        <v>410</v>
      </c>
      <c r="F250" s="26">
        <v>13296616220</v>
      </c>
      <c r="G250" s="26" t="s">
        <v>411</v>
      </c>
      <c r="H250" s="27">
        <v>6807</v>
      </c>
      <c r="I250" s="29">
        <v>60</v>
      </c>
      <c r="J250" s="27">
        <f t="shared" si="21"/>
        <v>408420</v>
      </c>
      <c r="K250" s="28"/>
      <c r="L250" s="27"/>
      <c r="M250" s="27">
        <f t="shared" si="19"/>
        <v>408420</v>
      </c>
      <c r="N250" s="27">
        <f t="shared" si="20"/>
        <v>4084.2</v>
      </c>
    </row>
    <row r="251" s="19" customFormat="1" ht="43.2" spans="1:14">
      <c r="A251" s="25" t="s">
        <v>517</v>
      </c>
      <c r="B251" s="26" t="s">
        <v>518</v>
      </c>
      <c r="C251" s="26" t="s">
        <v>509</v>
      </c>
      <c r="D251" s="26" t="s">
        <v>25</v>
      </c>
      <c r="E251" s="26" t="s">
        <v>17</v>
      </c>
      <c r="F251" s="26">
        <v>13950302198</v>
      </c>
      <c r="G251" s="26" t="s">
        <v>18</v>
      </c>
      <c r="H251" s="27">
        <v>4800</v>
      </c>
      <c r="I251" s="29">
        <v>50</v>
      </c>
      <c r="J251" s="27">
        <f t="shared" si="21"/>
        <v>240000</v>
      </c>
      <c r="K251" s="28">
        <f>SUM(I251:I254)</f>
        <v>200</v>
      </c>
      <c r="L251" s="27">
        <f>K251*100</f>
        <v>20000</v>
      </c>
      <c r="M251" s="27">
        <f t="shared" si="19"/>
        <v>260000</v>
      </c>
      <c r="N251" s="27">
        <f t="shared" si="20"/>
        <v>2600</v>
      </c>
    </row>
    <row r="252" s="19" customFormat="1" ht="43.2" spans="1:14">
      <c r="A252" s="25" t="s">
        <v>519</v>
      </c>
      <c r="B252" s="26" t="s">
        <v>518</v>
      </c>
      <c r="C252" s="26" t="s">
        <v>509</v>
      </c>
      <c r="D252" s="26"/>
      <c r="E252" s="26" t="s">
        <v>17</v>
      </c>
      <c r="F252" s="26">
        <v>13950302198</v>
      </c>
      <c r="G252" s="26" t="s">
        <v>18</v>
      </c>
      <c r="H252" s="27">
        <v>4000</v>
      </c>
      <c r="I252" s="29">
        <v>50</v>
      </c>
      <c r="J252" s="27">
        <f t="shared" si="21"/>
        <v>200000</v>
      </c>
      <c r="K252" s="28"/>
      <c r="L252" s="27"/>
      <c r="M252" s="27">
        <f t="shared" si="19"/>
        <v>200000</v>
      </c>
      <c r="N252" s="27">
        <f t="shared" si="20"/>
        <v>2000</v>
      </c>
    </row>
    <row r="253" s="19" customFormat="1" ht="43.2" spans="1:14">
      <c r="A253" s="25" t="s">
        <v>520</v>
      </c>
      <c r="B253" s="26" t="s">
        <v>518</v>
      </c>
      <c r="C253" s="26" t="s">
        <v>509</v>
      </c>
      <c r="D253" s="26"/>
      <c r="E253" s="26" t="s">
        <v>17</v>
      </c>
      <c r="F253" s="26">
        <v>13950302198</v>
      </c>
      <c r="G253" s="26" t="s">
        <v>18</v>
      </c>
      <c r="H253" s="27">
        <v>4000</v>
      </c>
      <c r="I253" s="29">
        <v>50</v>
      </c>
      <c r="J253" s="27">
        <f t="shared" si="21"/>
        <v>200000</v>
      </c>
      <c r="K253" s="28"/>
      <c r="L253" s="27"/>
      <c r="M253" s="27">
        <f t="shared" si="19"/>
        <v>200000</v>
      </c>
      <c r="N253" s="27">
        <f t="shared" si="20"/>
        <v>2000</v>
      </c>
    </row>
    <row r="254" s="19" customFormat="1" ht="43.2" spans="1:14">
      <c r="A254" s="25" t="s">
        <v>521</v>
      </c>
      <c r="B254" s="26" t="s">
        <v>518</v>
      </c>
      <c r="C254" s="26" t="s">
        <v>509</v>
      </c>
      <c r="D254" s="26"/>
      <c r="E254" s="26" t="s">
        <v>17</v>
      </c>
      <c r="F254" s="26">
        <v>13950302198</v>
      </c>
      <c r="G254" s="26" t="s">
        <v>18</v>
      </c>
      <c r="H254" s="27">
        <v>4800</v>
      </c>
      <c r="I254" s="29">
        <v>50</v>
      </c>
      <c r="J254" s="27">
        <f t="shared" si="21"/>
        <v>240000</v>
      </c>
      <c r="K254" s="28"/>
      <c r="L254" s="27"/>
      <c r="M254" s="27">
        <f t="shared" si="19"/>
        <v>240000</v>
      </c>
      <c r="N254" s="27">
        <f t="shared" si="20"/>
        <v>2400</v>
      </c>
    </row>
    <row r="255" s="19" customFormat="1" spans="1:14">
      <c r="A255" s="25" t="s">
        <v>522</v>
      </c>
      <c r="B255" s="26" t="s">
        <v>523</v>
      </c>
      <c r="C255" s="26" t="s">
        <v>453</v>
      </c>
      <c r="D255" s="26" t="s">
        <v>25</v>
      </c>
      <c r="E255" s="26" t="s">
        <v>50</v>
      </c>
      <c r="F255" s="26">
        <v>13706819900</v>
      </c>
      <c r="G255" s="26" t="s">
        <v>51</v>
      </c>
      <c r="H255" s="27">
        <v>3046</v>
      </c>
      <c r="I255" s="29">
        <v>30</v>
      </c>
      <c r="J255" s="27">
        <f t="shared" si="21"/>
        <v>91380</v>
      </c>
      <c r="K255" s="28">
        <f>SUM(I255:I256)</f>
        <v>60</v>
      </c>
      <c r="L255" s="27">
        <f>K255*100</f>
        <v>6000</v>
      </c>
      <c r="M255" s="27">
        <f t="shared" si="19"/>
        <v>97380</v>
      </c>
      <c r="N255" s="27">
        <f t="shared" si="20"/>
        <v>973.8</v>
      </c>
    </row>
    <row r="256" s="19" customFormat="1" spans="1:14">
      <c r="A256" s="25" t="s">
        <v>524</v>
      </c>
      <c r="B256" s="26" t="s">
        <v>523</v>
      </c>
      <c r="C256" s="26" t="s">
        <v>453</v>
      </c>
      <c r="D256" s="26"/>
      <c r="E256" s="26" t="s">
        <v>50</v>
      </c>
      <c r="F256" s="26">
        <v>13706819900</v>
      </c>
      <c r="G256" s="26" t="s">
        <v>51</v>
      </c>
      <c r="H256" s="27">
        <v>3046</v>
      </c>
      <c r="I256" s="29">
        <v>30</v>
      </c>
      <c r="J256" s="27">
        <f t="shared" si="21"/>
        <v>91380</v>
      </c>
      <c r="K256" s="28"/>
      <c r="L256" s="27"/>
      <c r="M256" s="27">
        <f t="shared" si="19"/>
        <v>91380</v>
      </c>
      <c r="N256" s="27">
        <f t="shared" si="20"/>
        <v>913.8</v>
      </c>
    </row>
    <row r="257" s="19" customFormat="1" ht="28.8" spans="1:14">
      <c r="A257" s="25" t="s">
        <v>525</v>
      </c>
      <c r="B257" s="26" t="s">
        <v>526</v>
      </c>
      <c r="C257" s="26" t="s">
        <v>527</v>
      </c>
      <c r="D257" s="26" t="s">
        <v>25</v>
      </c>
      <c r="E257" s="26" t="s">
        <v>528</v>
      </c>
      <c r="F257" s="26">
        <v>13917869585</v>
      </c>
      <c r="G257" s="26" t="s">
        <v>529</v>
      </c>
      <c r="H257" s="27">
        <v>3500</v>
      </c>
      <c r="I257" s="29">
        <v>50</v>
      </c>
      <c r="J257" s="27">
        <f t="shared" si="21"/>
        <v>175000</v>
      </c>
      <c r="K257" s="28">
        <f>SUM(I257:I261)</f>
        <v>250</v>
      </c>
      <c r="L257" s="27">
        <f>K257*100</f>
        <v>25000</v>
      </c>
      <c r="M257" s="27">
        <f t="shared" si="19"/>
        <v>200000</v>
      </c>
      <c r="N257" s="27">
        <f t="shared" si="20"/>
        <v>2000</v>
      </c>
    </row>
    <row r="258" s="19" customFormat="1" ht="28.8" spans="1:14">
      <c r="A258" s="25" t="s">
        <v>530</v>
      </c>
      <c r="B258" s="26" t="s">
        <v>526</v>
      </c>
      <c r="C258" s="26" t="s">
        <v>527</v>
      </c>
      <c r="D258" s="26"/>
      <c r="E258" s="26" t="s">
        <v>528</v>
      </c>
      <c r="F258" s="26">
        <v>13917869585</v>
      </c>
      <c r="G258" s="26" t="s">
        <v>529</v>
      </c>
      <c r="H258" s="27">
        <v>3500</v>
      </c>
      <c r="I258" s="29">
        <v>50</v>
      </c>
      <c r="J258" s="27">
        <f t="shared" si="21"/>
        <v>175000</v>
      </c>
      <c r="K258" s="28"/>
      <c r="L258" s="27"/>
      <c r="M258" s="27">
        <f t="shared" ref="M258:M321" si="23">J258+L258</f>
        <v>175000</v>
      </c>
      <c r="N258" s="27">
        <f t="shared" si="20"/>
        <v>1750</v>
      </c>
    </row>
    <row r="259" s="19" customFormat="1" spans="1:14">
      <c r="A259" s="25" t="s">
        <v>531</v>
      </c>
      <c r="B259" s="26" t="s">
        <v>526</v>
      </c>
      <c r="C259" s="26" t="s">
        <v>532</v>
      </c>
      <c r="D259" s="26"/>
      <c r="E259" s="26" t="s">
        <v>533</v>
      </c>
      <c r="F259" s="26">
        <v>18668921394</v>
      </c>
      <c r="G259" s="26" t="s">
        <v>534</v>
      </c>
      <c r="H259" s="27">
        <v>3500</v>
      </c>
      <c r="I259" s="29">
        <v>50</v>
      </c>
      <c r="J259" s="27">
        <f t="shared" si="21"/>
        <v>175000</v>
      </c>
      <c r="K259" s="28"/>
      <c r="L259" s="27"/>
      <c r="M259" s="27">
        <f t="shared" si="23"/>
        <v>175000</v>
      </c>
      <c r="N259" s="27">
        <f t="shared" ref="N259:N322" si="24">M259*0.01</f>
        <v>1750</v>
      </c>
    </row>
    <row r="260" s="19" customFormat="1" spans="1:14">
      <c r="A260" s="25" t="s">
        <v>535</v>
      </c>
      <c r="B260" s="26" t="s">
        <v>526</v>
      </c>
      <c r="C260" s="26" t="s">
        <v>532</v>
      </c>
      <c r="D260" s="26"/>
      <c r="E260" s="26" t="s">
        <v>533</v>
      </c>
      <c r="F260" s="26">
        <v>18668921394</v>
      </c>
      <c r="G260" s="26" t="s">
        <v>534</v>
      </c>
      <c r="H260" s="27">
        <v>3500</v>
      </c>
      <c r="I260" s="29">
        <v>50</v>
      </c>
      <c r="J260" s="27">
        <f t="shared" ref="J260:J323" si="25">H260*I260</f>
        <v>175000</v>
      </c>
      <c r="K260" s="28"/>
      <c r="L260" s="27"/>
      <c r="M260" s="27">
        <f t="shared" si="23"/>
        <v>175000</v>
      </c>
      <c r="N260" s="27">
        <f t="shared" si="24"/>
        <v>1750</v>
      </c>
    </row>
    <row r="261" s="19" customFormat="1" ht="28.8" spans="1:14">
      <c r="A261" s="25" t="s">
        <v>536</v>
      </c>
      <c r="B261" s="26" t="s">
        <v>526</v>
      </c>
      <c r="C261" s="26" t="s">
        <v>20</v>
      </c>
      <c r="D261" s="26"/>
      <c r="E261" s="26" t="s">
        <v>21</v>
      </c>
      <c r="F261" s="26">
        <v>13415317704</v>
      </c>
      <c r="G261" s="26" t="s">
        <v>22</v>
      </c>
      <c r="H261" s="27">
        <v>3370</v>
      </c>
      <c r="I261" s="29">
        <v>50</v>
      </c>
      <c r="J261" s="27">
        <f t="shared" si="25"/>
        <v>168500</v>
      </c>
      <c r="K261" s="28"/>
      <c r="L261" s="27"/>
      <c r="M261" s="27">
        <f t="shared" si="23"/>
        <v>168500</v>
      </c>
      <c r="N261" s="27">
        <f t="shared" si="24"/>
        <v>1685</v>
      </c>
    </row>
    <row r="262" s="19" customFormat="1" ht="43.2" spans="1:14">
      <c r="A262" s="25" t="s">
        <v>537</v>
      </c>
      <c r="B262" s="26" t="s">
        <v>538</v>
      </c>
      <c r="C262" s="26" t="s">
        <v>539</v>
      </c>
      <c r="D262" s="26"/>
      <c r="E262" s="26" t="s">
        <v>540</v>
      </c>
      <c r="F262" s="26">
        <v>13705286321</v>
      </c>
      <c r="G262" s="26" t="s">
        <v>541</v>
      </c>
      <c r="H262" s="27">
        <v>22666</v>
      </c>
      <c r="I262" s="29">
        <v>100</v>
      </c>
      <c r="J262" s="27">
        <f t="shared" si="25"/>
        <v>2266600</v>
      </c>
      <c r="K262" s="28"/>
      <c r="L262" s="27"/>
      <c r="M262" s="27">
        <f t="shared" si="23"/>
        <v>2266600</v>
      </c>
      <c r="N262" s="27">
        <f t="shared" si="24"/>
        <v>22666</v>
      </c>
    </row>
    <row r="263" s="19" customFormat="1" ht="28.8" spans="1:14">
      <c r="A263" s="25" t="s">
        <v>542</v>
      </c>
      <c r="B263" s="26" t="s">
        <v>538</v>
      </c>
      <c r="C263" s="26" t="s">
        <v>543</v>
      </c>
      <c r="D263" s="26"/>
      <c r="E263" s="26" t="s">
        <v>544</v>
      </c>
      <c r="F263" s="26">
        <v>13514264262</v>
      </c>
      <c r="G263" s="26" t="s">
        <v>545</v>
      </c>
      <c r="H263" s="27">
        <v>18500</v>
      </c>
      <c r="I263" s="29">
        <v>100</v>
      </c>
      <c r="J263" s="27">
        <f t="shared" si="25"/>
        <v>1850000</v>
      </c>
      <c r="K263" s="28"/>
      <c r="L263" s="27"/>
      <c r="M263" s="27">
        <f t="shared" si="23"/>
        <v>1850000</v>
      </c>
      <c r="N263" s="27">
        <f t="shared" si="24"/>
        <v>18500</v>
      </c>
    </row>
    <row r="264" s="19" customFormat="1" ht="28.8" spans="1:14">
      <c r="A264" s="25" t="s">
        <v>546</v>
      </c>
      <c r="B264" s="26" t="s">
        <v>538</v>
      </c>
      <c r="C264" s="26" t="s">
        <v>547</v>
      </c>
      <c r="D264" s="26"/>
      <c r="E264" s="26" t="s">
        <v>548</v>
      </c>
      <c r="F264" s="26">
        <v>15904252351</v>
      </c>
      <c r="G264" s="26" t="s">
        <v>549</v>
      </c>
      <c r="H264" s="27">
        <v>23820</v>
      </c>
      <c r="I264" s="29">
        <v>100</v>
      </c>
      <c r="J264" s="27">
        <f t="shared" si="25"/>
        <v>2382000</v>
      </c>
      <c r="K264" s="28"/>
      <c r="L264" s="27"/>
      <c r="M264" s="27">
        <f t="shared" si="23"/>
        <v>2382000</v>
      </c>
      <c r="N264" s="27">
        <f t="shared" si="24"/>
        <v>23820</v>
      </c>
    </row>
    <row r="265" s="19" customFormat="1" spans="1:14">
      <c r="A265" s="25" t="s">
        <v>550</v>
      </c>
      <c r="B265" s="26" t="s">
        <v>538</v>
      </c>
      <c r="C265" s="26" t="s">
        <v>383</v>
      </c>
      <c r="D265" s="26"/>
      <c r="E265" s="26" t="s">
        <v>384</v>
      </c>
      <c r="F265" s="26">
        <v>18956045868</v>
      </c>
      <c r="G265" s="26" t="s">
        <v>385</v>
      </c>
      <c r="H265" s="27">
        <v>14000</v>
      </c>
      <c r="I265" s="29">
        <v>100</v>
      </c>
      <c r="J265" s="27">
        <f t="shared" si="25"/>
        <v>1400000</v>
      </c>
      <c r="K265" s="28"/>
      <c r="L265" s="27"/>
      <c r="M265" s="27">
        <f t="shared" si="23"/>
        <v>1400000</v>
      </c>
      <c r="N265" s="27">
        <f t="shared" si="24"/>
        <v>14000</v>
      </c>
    </row>
    <row r="266" s="19" customFormat="1" ht="28.8" spans="1:14">
      <c r="A266" s="25" t="s">
        <v>551</v>
      </c>
      <c r="B266" s="26" t="s">
        <v>538</v>
      </c>
      <c r="C266" s="26" t="s">
        <v>552</v>
      </c>
      <c r="D266" s="26"/>
      <c r="E266" s="26" t="s">
        <v>553</v>
      </c>
      <c r="F266" s="26">
        <v>18958122370</v>
      </c>
      <c r="G266" s="26" t="s">
        <v>554</v>
      </c>
      <c r="H266" s="27">
        <v>23810</v>
      </c>
      <c r="I266" s="29">
        <v>100</v>
      </c>
      <c r="J266" s="27">
        <f t="shared" si="25"/>
        <v>2381000</v>
      </c>
      <c r="K266" s="28"/>
      <c r="L266" s="27"/>
      <c r="M266" s="27">
        <f t="shared" si="23"/>
        <v>2381000</v>
      </c>
      <c r="N266" s="27">
        <f t="shared" si="24"/>
        <v>23810</v>
      </c>
    </row>
    <row r="267" s="19" customFormat="1" ht="43.2" spans="1:14">
      <c r="A267" s="25" t="s">
        <v>555</v>
      </c>
      <c r="B267" s="26" t="s">
        <v>538</v>
      </c>
      <c r="C267" s="26" t="s">
        <v>539</v>
      </c>
      <c r="D267" s="26"/>
      <c r="E267" s="26" t="s">
        <v>540</v>
      </c>
      <c r="F267" s="26">
        <v>13705286321</v>
      </c>
      <c r="G267" s="26" t="s">
        <v>541</v>
      </c>
      <c r="H267" s="27">
        <v>22666</v>
      </c>
      <c r="I267" s="29">
        <v>100</v>
      </c>
      <c r="J267" s="27">
        <f t="shared" si="25"/>
        <v>2266600</v>
      </c>
      <c r="K267" s="28"/>
      <c r="L267" s="27"/>
      <c r="M267" s="27">
        <f t="shared" si="23"/>
        <v>2266600</v>
      </c>
      <c r="N267" s="27">
        <f t="shared" si="24"/>
        <v>22666</v>
      </c>
    </row>
    <row r="268" s="19" customFormat="1" spans="1:14">
      <c r="A268" s="25" t="s">
        <v>556</v>
      </c>
      <c r="B268" s="26" t="s">
        <v>538</v>
      </c>
      <c r="C268" s="26" t="s">
        <v>383</v>
      </c>
      <c r="D268" s="26"/>
      <c r="E268" s="26" t="s">
        <v>384</v>
      </c>
      <c r="F268" s="26">
        <v>18956045868</v>
      </c>
      <c r="G268" s="26" t="s">
        <v>385</v>
      </c>
      <c r="H268" s="27">
        <v>24000</v>
      </c>
      <c r="I268" s="29">
        <v>100</v>
      </c>
      <c r="J268" s="27">
        <f t="shared" si="25"/>
        <v>2400000</v>
      </c>
      <c r="K268" s="28">
        <f>SUM(I262:I268)</f>
        <v>700</v>
      </c>
      <c r="L268" s="27">
        <f>K268*100</f>
        <v>70000</v>
      </c>
      <c r="M268" s="27">
        <f t="shared" si="23"/>
        <v>2470000</v>
      </c>
      <c r="N268" s="27">
        <f t="shared" si="24"/>
        <v>24700</v>
      </c>
    </row>
    <row r="269" s="19" customFormat="1" ht="43.2" spans="1:14">
      <c r="A269" s="25" t="s">
        <v>557</v>
      </c>
      <c r="B269" s="26" t="s">
        <v>558</v>
      </c>
      <c r="C269" s="26" t="s">
        <v>559</v>
      </c>
      <c r="D269" s="42"/>
      <c r="E269" s="26" t="s">
        <v>119</v>
      </c>
      <c r="F269" s="26">
        <v>15910661768</v>
      </c>
      <c r="G269" s="26" t="s">
        <v>118</v>
      </c>
      <c r="H269" s="27">
        <v>3000</v>
      </c>
      <c r="I269" s="29">
        <v>25</v>
      </c>
      <c r="J269" s="27">
        <f t="shared" si="25"/>
        <v>75000</v>
      </c>
      <c r="K269" s="28"/>
      <c r="L269" s="27"/>
      <c r="M269" s="27">
        <f t="shared" si="23"/>
        <v>75000</v>
      </c>
      <c r="N269" s="27">
        <f t="shared" si="24"/>
        <v>750</v>
      </c>
    </row>
    <row r="270" s="19" customFormat="1" ht="28.8" spans="1:14">
      <c r="A270" s="25" t="s">
        <v>560</v>
      </c>
      <c r="B270" s="26" t="s">
        <v>558</v>
      </c>
      <c r="C270" s="26" t="s">
        <v>561</v>
      </c>
      <c r="D270" s="42" t="s">
        <v>25</v>
      </c>
      <c r="E270" s="26" t="s">
        <v>562</v>
      </c>
      <c r="F270" s="26">
        <v>15022121221</v>
      </c>
      <c r="G270" s="26" t="s">
        <v>563</v>
      </c>
      <c r="H270" s="27">
        <v>5245</v>
      </c>
      <c r="I270" s="29">
        <v>25</v>
      </c>
      <c r="J270" s="27">
        <f t="shared" si="25"/>
        <v>131125</v>
      </c>
      <c r="K270" s="28">
        <f>SUM(I269:I272)</f>
        <v>100</v>
      </c>
      <c r="L270" s="27">
        <f>K270*100</f>
        <v>10000</v>
      </c>
      <c r="M270" s="27">
        <f t="shared" si="23"/>
        <v>141125</v>
      </c>
      <c r="N270" s="27">
        <f t="shared" si="24"/>
        <v>1411.25</v>
      </c>
    </row>
    <row r="271" s="19" customFormat="1" spans="1:14">
      <c r="A271" s="25" t="s">
        <v>564</v>
      </c>
      <c r="B271" s="26" t="s">
        <v>558</v>
      </c>
      <c r="C271" s="26" t="s">
        <v>532</v>
      </c>
      <c r="D271" s="42"/>
      <c r="E271" s="26" t="s">
        <v>533</v>
      </c>
      <c r="F271" s="26">
        <v>18668921394</v>
      </c>
      <c r="G271" s="26" t="s">
        <v>534</v>
      </c>
      <c r="H271" s="27">
        <v>5246</v>
      </c>
      <c r="I271" s="29">
        <v>25</v>
      </c>
      <c r="J271" s="27">
        <f t="shared" si="25"/>
        <v>131150</v>
      </c>
      <c r="K271" s="28"/>
      <c r="L271" s="27"/>
      <c r="M271" s="27">
        <f t="shared" si="23"/>
        <v>131150</v>
      </c>
      <c r="N271" s="27">
        <f t="shared" si="24"/>
        <v>1311.5</v>
      </c>
    </row>
    <row r="272" s="19" customFormat="1" spans="1:14">
      <c r="A272" s="25" t="s">
        <v>565</v>
      </c>
      <c r="B272" s="26" t="s">
        <v>558</v>
      </c>
      <c r="C272" s="26" t="s">
        <v>566</v>
      </c>
      <c r="D272" s="42"/>
      <c r="E272" s="26" t="s">
        <v>567</v>
      </c>
      <c r="F272" s="26">
        <v>18684943361</v>
      </c>
      <c r="G272" s="26" t="s">
        <v>568</v>
      </c>
      <c r="H272" s="27">
        <v>3666</v>
      </c>
      <c r="I272" s="29">
        <v>25</v>
      </c>
      <c r="J272" s="27">
        <f t="shared" si="25"/>
        <v>91650</v>
      </c>
      <c r="K272" s="28"/>
      <c r="L272" s="27"/>
      <c r="M272" s="27">
        <f t="shared" si="23"/>
        <v>91650</v>
      </c>
      <c r="N272" s="27">
        <f t="shared" si="24"/>
        <v>916.5</v>
      </c>
    </row>
    <row r="273" s="19" customFormat="1" ht="43.2" spans="1:14">
      <c r="A273" s="25" t="s">
        <v>569</v>
      </c>
      <c r="B273" s="26" t="s">
        <v>570</v>
      </c>
      <c r="C273" s="26" t="s">
        <v>571</v>
      </c>
      <c r="D273" s="42"/>
      <c r="E273" s="26" t="s">
        <v>572</v>
      </c>
      <c r="F273" s="26">
        <v>13474088996</v>
      </c>
      <c r="G273" s="26" t="s">
        <v>573</v>
      </c>
      <c r="H273" s="27">
        <v>5920</v>
      </c>
      <c r="I273" s="29">
        <v>20</v>
      </c>
      <c r="J273" s="27">
        <f t="shared" si="25"/>
        <v>118400</v>
      </c>
      <c r="K273" s="28"/>
      <c r="L273" s="27"/>
      <c r="M273" s="27">
        <f t="shared" si="23"/>
        <v>118400</v>
      </c>
      <c r="N273" s="27">
        <f t="shared" si="24"/>
        <v>1184</v>
      </c>
    </row>
    <row r="274" s="19" customFormat="1" spans="1:14">
      <c r="A274" s="25" t="s">
        <v>574</v>
      </c>
      <c r="B274" s="26" t="s">
        <v>570</v>
      </c>
      <c r="C274" s="26" t="s">
        <v>453</v>
      </c>
      <c r="D274" s="42"/>
      <c r="E274" s="26" t="s">
        <v>50</v>
      </c>
      <c r="F274" s="26">
        <v>13706819900</v>
      </c>
      <c r="G274" s="26" t="s">
        <v>51</v>
      </c>
      <c r="H274" s="27">
        <v>6500</v>
      </c>
      <c r="I274" s="29">
        <v>20</v>
      </c>
      <c r="J274" s="27">
        <f t="shared" si="25"/>
        <v>130000</v>
      </c>
      <c r="K274" s="28"/>
      <c r="L274" s="27"/>
      <c r="M274" s="27">
        <f t="shared" si="23"/>
        <v>130000</v>
      </c>
      <c r="N274" s="27">
        <f t="shared" si="24"/>
        <v>1300</v>
      </c>
    </row>
    <row r="275" s="19" customFormat="1" ht="43.2" spans="1:14">
      <c r="A275" s="25" t="s">
        <v>575</v>
      </c>
      <c r="B275" s="26" t="s">
        <v>570</v>
      </c>
      <c r="C275" s="26" t="s">
        <v>109</v>
      </c>
      <c r="D275" s="42" t="s">
        <v>25</v>
      </c>
      <c r="E275" s="26" t="s">
        <v>110</v>
      </c>
      <c r="F275" s="26">
        <v>13821533964</v>
      </c>
      <c r="G275" s="26" t="s">
        <v>111</v>
      </c>
      <c r="H275" s="27">
        <v>5000</v>
      </c>
      <c r="I275" s="29">
        <v>20</v>
      </c>
      <c r="J275" s="27">
        <f t="shared" si="25"/>
        <v>100000</v>
      </c>
      <c r="K275" s="28">
        <f>SUM(I273:I275)</f>
        <v>60</v>
      </c>
      <c r="L275" s="27">
        <f t="shared" ref="L275:L279" si="26">K275*100</f>
        <v>6000</v>
      </c>
      <c r="M275" s="27">
        <f t="shared" si="23"/>
        <v>106000</v>
      </c>
      <c r="N275" s="27">
        <f t="shared" si="24"/>
        <v>1060</v>
      </c>
    </row>
    <row r="276" s="19" customFormat="1" ht="43.2" spans="1:14">
      <c r="A276" s="25" t="s">
        <v>576</v>
      </c>
      <c r="B276" s="26" t="s">
        <v>577</v>
      </c>
      <c r="C276" s="26" t="s">
        <v>578</v>
      </c>
      <c r="D276" s="42" t="s">
        <v>25</v>
      </c>
      <c r="E276" s="26" t="s">
        <v>579</v>
      </c>
      <c r="F276" s="26">
        <v>15311229956</v>
      </c>
      <c r="G276" s="26" t="s">
        <v>580</v>
      </c>
      <c r="H276" s="27">
        <v>9800</v>
      </c>
      <c r="I276" s="29">
        <v>10</v>
      </c>
      <c r="J276" s="27">
        <f t="shared" si="25"/>
        <v>98000</v>
      </c>
      <c r="K276" s="28">
        <f>SUM(I276:I277)</f>
        <v>20</v>
      </c>
      <c r="L276" s="27">
        <f t="shared" si="26"/>
        <v>2000</v>
      </c>
      <c r="M276" s="27">
        <f t="shared" si="23"/>
        <v>100000</v>
      </c>
      <c r="N276" s="27">
        <f t="shared" si="24"/>
        <v>1000</v>
      </c>
    </row>
    <row r="277" s="19" customFormat="1" ht="43.2" spans="1:14">
      <c r="A277" s="25" t="s">
        <v>581</v>
      </c>
      <c r="B277" s="26" t="s">
        <v>577</v>
      </c>
      <c r="C277" s="26" t="s">
        <v>582</v>
      </c>
      <c r="D277" s="42"/>
      <c r="E277" s="26" t="s">
        <v>583</v>
      </c>
      <c r="F277" s="26">
        <v>15963203543</v>
      </c>
      <c r="G277" s="26" t="s">
        <v>584</v>
      </c>
      <c r="H277" s="27">
        <v>9739</v>
      </c>
      <c r="I277" s="29">
        <v>10</v>
      </c>
      <c r="J277" s="27">
        <f t="shared" si="25"/>
        <v>97390</v>
      </c>
      <c r="K277" s="28"/>
      <c r="L277" s="27"/>
      <c r="M277" s="27">
        <f t="shared" si="23"/>
        <v>97390</v>
      </c>
      <c r="N277" s="27">
        <f t="shared" si="24"/>
        <v>973.9</v>
      </c>
    </row>
    <row r="278" s="19" customFormat="1" spans="1:14">
      <c r="A278" s="25" t="s">
        <v>585</v>
      </c>
      <c r="B278" s="26" t="s">
        <v>586</v>
      </c>
      <c r="C278" s="26" t="s">
        <v>453</v>
      </c>
      <c r="D278" s="42"/>
      <c r="E278" s="26" t="s">
        <v>50</v>
      </c>
      <c r="F278" s="26">
        <v>13706819900</v>
      </c>
      <c r="G278" s="26" t="s">
        <v>51</v>
      </c>
      <c r="H278" s="27">
        <v>7050</v>
      </c>
      <c r="I278" s="29">
        <v>20</v>
      </c>
      <c r="J278" s="27">
        <f t="shared" si="25"/>
        <v>141000</v>
      </c>
      <c r="K278" s="28"/>
      <c r="L278" s="27"/>
      <c r="M278" s="27">
        <f t="shared" si="23"/>
        <v>141000</v>
      </c>
      <c r="N278" s="27">
        <f t="shared" si="24"/>
        <v>1410</v>
      </c>
    </row>
    <row r="279" s="19" customFormat="1" ht="28.8" spans="1:14">
      <c r="A279" s="25" t="s">
        <v>587</v>
      </c>
      <c r="B279" s="26" t="s">
        <v>586</v>
      </c>
      <c r="C279" s="26" t="s">
        <v>588</v>
      </c>
      <c r="D279" s="42" t="s">
        <v>25</v>
      </c>
      <c r="E279" s="26" t="s">
        <v>589</v>
      </c>
      <c r="F279" s="26">
        <v>13844007654</v>
      </c>
      <c r="G279" s="26" t="s">
        <v>590</v>
      </c>
      <c r="H279" s="27">
        <v>9437</v>
      </c>
      <c r="I279" s="29">
        <v>20</v>
      </c>
      <c r="J279" s="27">
        <f t="shared" si="25"/>
        <v>188740</v>
      </c>
      <c r="K279" s="28">
        <f>SUM(I278:I280)</f>
        <v>60</v>
      </c>
      <c r="L279" s="27">
        <f t="shared" si="26"/>
        <v>6000</v>
      </c>
      <c r="M279" s="27">
        <f t="shared" si="23"/>
        <v>194740</v>
      </c>
      <c r="N279" s="27">
        <f t="shared" si="24"/>
        <v>1947.4</v>
      </c>
    </row>
    <row r="280" s="19" customFormat="1" ht="28.8" spans="1:14">
      <c r="A280" s="25" t="s">
        <v>591</v>
      </c>
      <c r="B280" s="26" t="s">
        <v>586</v>
      </c>
      <c r="C280" s="26" t="s">
        <v>592</v>
      </c>
      <c r="D280" s="42"/>
      <c r="E280" s="26" t="s">
        <v>593</v>
      </c>
      <c r="F280" s="26">
        <v>13637966537</v>
      </c>
      <c r="G280" s="26" t="s">
        <v>594</v>
      </c>
      <c r="H280" s="27">
        <v>5898</v>
      </c>
      <c r="I280" s="29">
        <v>20</v>
      </c>
      <c r="J280" s="27">
        <f t="shared" si="25"/>
        <v>117960</v>
      </c>
      <c r="K280" s="28"/>
      <c r="L280" s="27"/>
      <c r="M280" s="27">
        <f t="shared" si="23"/>
        <v>117960</v>
      </c>
      <c r="N280" s="27">
        <f t="shared" si="24"/>
        <v>1179.6</v>
      </c>
    </row>
    <row r="281" s="19" customFormat="1" spans="1:14">
      <c r="A281" s="25" t="s">
        <v>595</v>
      </c>
      <c r="B281" s="26" t="s">
        <v>596</v>
      </c>
      <c r="C281" s="26" t="s">
        <v>453</v>
      </c>
      <c r="D281" s="42" t="s">
        <v>25</v>
      </c>
      <c r="E281" s="26" t="s">
        <v>50</v>
      </c>
      <c r="F281" s="26">
        <v>13706819900</v>
      </c>
      <c r="G281" s="26" t="s">
        <v>51</v>
      </c>
      <c r="H281" s="27">
        <v>5849</v>
      </c>
      <c r="I281" s="29">
        <v>10</v>
      </c>
      <c r="J281" s="27">
        <f t="shared" si="25"/>
        <v>58490</v>
      </c>
      <c r="K281" s="28">
        <f>SUM(I281:I282)</f>
        <v>20</v>
      </c>
      <c r="L281" s="27">
        <f>K281*100</f>
        <v>2000</v>
      </c>
      <c r="M281" s="27">
        <f t="shared" si="23"/>
        <v>60490</v>
      </c>
      <c r="N281" s="27">
        <f t="shared" si="24"/>
        <v>604.9</v>
      </c>
    </row>
    <row r="282" s="19" customFormat="1" ht="43.2" spans="1:14">
      <c r="A282" s="25" t="s">
        <v>597</v>
      </c>
      <c r="B282" s="26" t="s">
        <v>596</v>
      </c>
      <c r="C282" s="26" t="s">
        <v>72</v>
      </c>
      <c r="D282" s="42"/>
      <c r="E282" s="26" t="s">
        <v>73</v>
      </c>
      <c r="F282" s="26">
        <v>13483153737</v>
      </c>
      <c r="G282" s="26" t="s">
        <v>74</v>
      </c>
      <c r="H282" s="27">
        <v>5500</v>
      </c>
      <c r="I282" s="29">
        <v>10</v>
      </c>
      <c r="J282" s="27">
        <f t="shared" si="25"/>
        <v>55000</v>
      </c>
      <c r="K282" s="28"/>
      <c r="L282" s="27"/>
      <c r="M282" s="27">
        <f t="shared" si="23"/>
        <v>55000</v>
      </c>
      <c r="N282" s="27">
        <f t="shared" si="24"/>
        <v>550</v>
      </c>
    </row>
    <row r="283" s="19" customFormat="1" ht="43.2" spans="1:14">
      <c r="A283" s="25" t="s">
        <v>598</v>
      </c>
      <c r="B283" s="26" t="s">
        <v>599</v>
      </c>
      <c r="C283" s="26" t="s">
        <v>600</v>
      </c>
      <c r="D283" s="42" t="s">
        <v>25</v>
      </c>
      <c r="E283" s="26" t="s">
        <v>601</v>
      </c>
      <c r="F283" s="26">
        <v>15083408512</v>
      </c>
      <c r="G283" s="26" t="s">
        <v>602</v>
      </c>
      <c r="H283" s="27">
        <v>12900</v>
      </c>
      <c r="I283" s="29">
        <v>20</v>
      </c>
      <c r="J283" s="27">
        <f t="shared" si="25"/>
        <v>258000</v>
      </c>
      <c r="K283" s="28">
        <f>SUM(I283:I284)</f>
        <v>40</v>
      </c>
      <c r="L283" s="27">
        <f>K283*100</f>
        <v>4000</v>
      </c>
      <c r="M283" s="27">
        <f t="shared" si="23"/>
        <v>262000</v>
      </c>
      <c r="N283" s="27">
        <f t="shared" si="24"/>
        <v>2620</v>
      </c>
    </row>
    <row r="284" s="19" customFormat="1" ht="43.2" spans="1:14">
      <c r="A284" s="25" t="s">
        <v>603</v>
      </c>
      <c r="B284" s="26" t="s">
        <v>599</v>
      </c>
      <c r="C284" s="26" t="s">
        <v>604</v>
      </c>
      <c r="D284" s="42"/>
      <c r="E284" s="26" t="s">
        <v>605</v>
      </c>
      <c r="F284" s="26">
        <v>13941381812</v>
      </c>
      <c r="G284" s="26" t="s">
        <v>606</v>
      </c>
      <c r="H284" s="27">
        <v>11033</v>
      </c>
      <c r="I284" s="29">
        <v>20</v>
      </c>
      <c r="J284" s="27">
        <f t="shared" si="25"/>
        <v>220660</v>
      </c>
      <c r="K284" s="28"/>
      <c r="L284" s="27"/>
      <c r="M284" s="27">
        <f t="shared" si="23"/>
        <v>220660</v>
      </c>
      <c r="N284" s="27">
        <f t="shared" si="24"/>
        <v>2206.6</v>
      </c>
    </row>
    <row r="285" s="20" customFormat="1" ht="43.2" spans="1:14">
      <c r="A285" s="31" t="s">
        <v>607</v>
      </c>
      <c r="B285" s="32" t="s">
        <v>608</v>
      </c>
      <c r="C285" s="32" t="s">
        <v>600</v>
      </c>
      <c r="D285" s="43" t="s">
        <v>25</v>
      </c>
      <c r="E285" s="32" t="s">
        <v>601</v>
      </c>
      <c r="F285" s="32">
        <v>15083408512</v>
      </c>
      <c r="G285" s="32" t="s">
        <v>602</v>
      </c>
      <c r="H285" s="33">
        <v>11500</v>
      </c>
      <c r="I285" s="35">
        <v>20</v>
      </c>
      <c r="J285" s="33">
        <f t="shared" si="25"/>
        <v>230000</v>
      </c>
      <c r="K285" s="36">
        <f>SUM(I285:I287)</f>
        <v>60</v>
      </c>
      <c r="L285" s="33">
        <f>K285*100</f>
        <v>6000</v>
      </c>
      <c r="M285" s="33">
        <f t="shared" si="23"/>
        <v>236000</v>
      </c>
      <c r="N285" s="33">
        <f t="shared" si="24"/>
        <v>2360</v>
      </c>
    </row>
    <row r="286" s="20" customFormat="1" ht="28.8" spans="1:14">
      <c r="A286" s="31" t="s">
        <v>609</v>
      </c>
      <c r="B286" s="32" t="s">
        <v>608</v>
      </c>
      <c r="C286" s="32" t="s">
        <v>610</v>
      </c>
      <c r="D286" s="43"/>
      <c r="E286" s="32" t="s">
        <v>611</v>
      </c>
      <c r="F286" s="32">
        <v>18917212206</v>
      </c>
      <c r="G286" s="32" t="s">
        <v>612</v>
      </c>
      <c r="H286" s="33">
        <v>9200</v>
      </c>
      <c r="I286" s="35">
        <v>20</v>
      </c>
      <c r="J286" s="33">
        <f t="shared" si="25"/>
        <v>184000</v>
      </c>
      <c r="K286" s="36"/>
      <c r="L286" s="33"/>
      <c r="M286" s="33">
        <f t="shared" si="23"/>
        <v>184000</v>
      </c>
      <c r="N286" s="33">
        <f t="shared" si="24"/>
        <v>1840</v>
      </c>
    </row>
    <row r="287" s="20" customFormat="1" ht="28.8" spans="1:14">
      <c r="A287" s="31" t="s">
        <v>613</v>
      </c>
      <c r="B287" s="32" t="s">
        <v>608</v>
      </c>
      <c r="C287" s="32" t="s">
        <v>614</v>
      </c>
      <c r="D287" s="43"/>
      <c r="E287" s="32" t="s">
        <v>615</v>
      </c>
      <c r="F287" s="32">
        <v>15732776388</v>
      </c>
      <c r="G287" s="32" t="s">
        <v>616</v>
      </c>
      <c r="H287" s="33">
        <v>8300</v>
      </c>
      <c r="I287" s="35">
        <v>20</v>
      </c>
      <c r="J287" s="33">
        <f t="shared" si="25"/>
        <v>166000</v>
      </c>
      <c r="K287" s="36"/>
      <c r="L287" s="33"/>
      <c r="M287" s="33">
        <f t="shared" si="23"/>
        <v>166000</v>
      </c>
      <c r="N287" s="33">
        <f t="shared" si="24"/>
        <v>1660</v>
      </c>
    </row>
    <row r="288" s="20" customFormat="1" ht="43.2" spans="1:14">
      <c r="A288" s="31" t="s">
        <v>617</v>
      </c>
      <c r="B288" s="32" t="s">
        <v>618</v>
      </c>
      <c r="C288" s="32" t="s">
        <v>619</v>
      </c>
      <c r="D288" s="43"/>
      <c r="E288" s="32" t="s">
        <v>620</v>
      </c>
      <c r="F288" s="32">
        <v>13889834746</v>
      </c>
      <c r="G288" s="32" t="s">
        <v>621</v>
      </c>
      <c r="H288" s="33">
        <v>9200</v>
      </c>
      <c r="I288" s="35">
        <v>30</v>
      </c>
      <c r="J288" s="33">
        <f t="shared" si="25"/>
        <v>276000</v>
      </c>
      <c r="K288" s="36"/>
      <c r="L288" s="33"/>
      <c r="M288" s="33">
        <f t="shared" si="23"/>
        <v>276000</v>
      </c>
      <c r="N288" s="33">
        <f t="shared" si="24"/>
        <v>2760</v>
      </c>
    </row>
    <row r="289" s="20" customFormat="1" ht="43.2" spans="1:14">
      <c r="A289" s="31" t="s">
        <v>622</v>
      </c>
      <c r="B289" s="32" t="s">
        <v>618</v>
      </c>
      <c r="C289" s="32" t="s">
        <v>600</v>
      </c>
      <c r="D289" s="43" t="s">
        <v>25</v>
      </c>
      <c r="E289" s="32" t="s">
        <v>601</v>
      </c>
      <c r="F289" s="32">
        <v>15083408512</v>
      </c>
      <c r="G289" s="32" t="s">
        <v>602</v>
      </c>
      <c r="H289" s="33">
        <v>11500</v>
      </c>
      <c r="I289" s="35">
        <v>30</v>
      </c>
      <c r="J289" s="33">
        <f t="shared" si="25"/>
        <v>345000</v>
      </c>
      <c r="K289" s="36">
        <f>SUM(I288:I289)</f>
        <v>60</v>
      </c>
      <c r="L289" s="33">
        <f>K289*100</f>
        <v>6000</v>
      </c>
      <c r="M289" s="33">
        <f t="shared" si="23"/>
        <v>351000</v>
      </c>
      <c r="N289" s="33">
        <f t="shared" si="24"/>
        <v>3510</v>
      </c>
    </row>
    <row r="290" s="19" customFormat="1" ht="43.2" spans="1:14">
      <c r="A290" s="25" t="s">
        <v>623</v>
      </c>
      <c r="B290" s="26" t="s">
        <v>624</v>
      </c>
      <c r="C290" s="26" t="s">
        <v>151</v>
      </c>
      <c r="D290" s="42" t="s">
        <v>25</v>
      </c>
      <c r="E290" s="26" t="s">
        <v>152</v>
      </c>
      <c r="F290" s="26">
        <v>18620402521</v>
      </c>
      <c r="G290" s="26" t="s">
        <v>153</v>
      </c>
      <c r="H290" s="27">
        <v>9513</v>
      </c>
      <c r="I290" s="29">
        <v>10</v>
      </c>
      <c r="J290" s="27">
        <f t="shared" si="25"/>
        <v>95130</v>
      </c>
      <c r="K290" s="28">
        <f>SUM(I290:I291)</f>
        <v>20</v>
      </c>
      <c r="L290" s="27">
        <f t="shared" ref="L288:L292" si="27">K290*100</f>
        <v>2000</v>
      </c>
      <c r="M290" s="27">
        <f t="shared" si="23"/>
        <v>97130</v>
      </c>
      <c r="N290" s="27">
        <f t="shared" si="24"/>
        <v>971.3</v>
      </c>
    </row>
    <row r="291" s="19" customFormat="1" ht="43.2" spans="1:14">
      <c r="A291" s="25" t="s">
        <v>625</v>
      </c>
      <c r="B291" s="26" t="s">
        <v>624</v>
      </c>
      <c r="C291" s="26" t="s">
        <v>626</v>
      </c>
      <c r="D291" s="42"/>
      <c r="E291" s="26" t="s">
        <v>78</v>
      </c>
      <c r="F291" s="26">
        <v>15858512510</v>
      </c>
      <c r="G291" s="26" t="s">
        <v>79</v>
      </c>
      <c r="H291" s="27">
        <v>9513</v>
      </c>
      <c r="I291" s="29">
        <v>10</v>
      </c>
      <c r="J291" s="27">
        <f t="shared" si="25"/>
        <v>95130</v>
      </c>
      <c r="K291" s="28"/>
      <c r="L291" s="27"/>
      <c r="M291" s="27">
        <f t="shared" si="23"/>
        <v>95130</v>
      </c>
      <c r="N291" s="27">
        <f t="shared" si="24"/>
        <v>951.3</v>
      </c>
    </row>
    <row r="292" s="19" customFormat="1" ht="28.8" spans="1:14">
      <c r="A292" s="25" t="s">
        <v>627</v>
      </c>
      <c r="B292" s="26" t="s">
        <v>628</v>
      </c>
      <c r="C292" s="26" t="s">
        <v>30</v>
      </c>
      <c r="D292" s="42" t="s">
        <v>25</v>
      </c>
      <c r="E292" s="26" t="s">
        <v>31</v>
      </c>
      <c r="F292" s="26">
        <v>13808811120</v>
      </c>
      <c r="G292" s="26" t="s">
        <v>32</v>
      </c>
      <c r="H292" s="27">
        <v>5176</v>
      </c>
      <c r="I292" s="29">
        <v>15</v>
      </c>
      <c r="J292" s="27">
        <f t="shared" si="25"/>
        <v>77640</v>
      </c>
      <c r="K292" s="28">
        <f>SUM(I292:I293)</f>
        <v>30</v>
      </c>
      <c r="L292" s="27">
        <f t="shared" si="27"/>
        <v>3000</v>
      </c>
      <c r="M292" s="27">
        <f t="shared" si="23"/>
        <v>80640</v>
      </c>
      <c r="N292" s="27">
        <f t="shared" si="24"/>
        <v>806.4</v>
      </c>
    </row>
    <row r="293" s="19" customFormat="1" ht="43.2" spans="1:14">
      <c r="A293" s="25" t="s">
        <v>629</v>
      </c>
      <c r="B293" s="26" t="s">
        <v>628</v>
      </c>
      <c r="C293" s="26" t="s">
        <v>49</v>
      </c>
      <c r="D293" s="42"/>
      <c r="E293" s="26" t="s">
        <v>50</v>
      </c>
      <c r="F293" s="26">
        <v>13706819900</v>
      </c>
      <c r="G293" s="26" t="s">
        <v>51</v>
      </c>
      <c r="H293" s="27">
        <v>3230</v>
      </c>
      <c r="I293" s="29">
        <v>15</v>
      </c>
      <c r="J293" s="27">
        <f t="shared" si="25"/>
        <v>48450</v>
      </c>
      <c r="K293" s="28"/>
      <c r="L293" s="27"/>
      <c r="M293" s="27">
        <f t="shared" si="23"/>
        <v>48450</v>
      </c>
      <c r="N293" s="27">
        <f t="shared" si="24"/>
        <v>484.5</v>
      </c>
    </row>
    <row r="294" s="19" customFormat="1" spans="1:14">
      <c r="A294" s="25" t="s">
        <v>630</v>
      </c>
      <c r="B294" s="26" t="s">
        <v>631</v>
      </c>
      <c r="C294" s="26" t="s">
        <v>30</v>
      </c>
      <c r="D294" s="42"/>
      <c r="E294" s="26" t="s">
        <v>31</v>
      </c>
      <c r="F294" s="26">
        <v>13808811120</v>
      </c>
      <c r="G294" s="26" t="s">
        <v>32</v>
      </c>
      <c r="H294" s="27">
        <v>4734</v>
      </c>
      <c r="I294" s="29">
        <v>15</v>
      </c>
      <c r="J294" s="27">
        <f t="shared" si="25"/>
        <v>71010</v>
      </c>
      <c r="K294" s="28"/>
      <c r="L294" s="27"/>
      <c r="M294" s="27">
        <f t="shared" si="23"/>
        <v>71010</v>
      </c>
      <c r="N294" s="27">
        <f t="shared" si="24"/>
        <v>710.1</v>
      </c>
    </row>
    <row r="295" s="19" customFormat="1" ht="43.2" spans="1:14">
      <c r="A295" s="25" t="s">
        <v>632</v>
      </c>
      <c r="B295" s="26" t="s">
        <v>631</v>
      </c>
      <c r="C295" s="26" t="s">
        <v>49</v>
      </c>
      <c r="D295" s="42" t="s">
        <v>25</v>
      </c>
      <c r="E295" s="26" t="s">
        <v>50</v>
      </c>
      <c r="F295" s="26">
        <v>13706819900</v>
      </c>
      <c r="G295" s="26" t="s">
        <v>51</v>
      </c>
      <c r="H295" s="27">
        <v>2950</v>
      </c>
      <c r="I295" s="29">
        <v>15</v>
      </c>
      <c r="J295" s="27">
        <f t="shared" si="25"/>
        <v>44250</v>
      </c>
      <c r="K295" s="28">
        <f>SUM(I294:I295)</f>
        <v>30</v>
      </c>
      <c r="L295" s="27">
        <f t="shared" ref="L295:L299" si="28">K295*100</f>
        <v>3000</v>
      </c>
      <c r="M295" s="27">
        <f t="shared" si="23"/>
        <v>47250</v>
      </c>
      <c r="N295" s="27">
        <f t="shared" si="24"/>
        <v>472.5</v>
      </c>
    </row>
    <row r="296" s="19" customFormat="1" ht="28.8" spans="1:14">
      <c r="A296" s="25" t="s">
        <v>633</v>
      </c>
      <c r="B296" s="26" t="s">
        <v>634</v>
      </c>
      <c r="C296" s="26" t="s">
        <v>465</v>
      </c>
      <c r="D296" s="42"/>
      <c r="E296" s="26" t="s">
        <v>466</v>
      </c>
      <c r="F296" s="26">
        <v>18180909839</v>
      </c>
      <c r="G296" s="26" t="s">
        <v>467</v>
      </c>
      <c r="H296" s="27">
        <v>1886</v>
      </c>
      <c r="I296" s="29">
        <v>40</v>
      </c>
      <c r="J296" s="27">
        <f t="shared" si="25"/>
        <v>75440</v>
      </c>
      <c r="K296" s="28"/>
      <c r="L296" s="27"/>
      <c r="M296" s="27">
        <f t="shared" si="23"/>
        <v>75440</v>
      </c>
      <c r="N296" s="27">
        <f t="shared" si="24"/>
        <v>754.4</v>
      </c>
    </row>
    <row r="297" s="19" customFormat="1" ht="28.8" spans="1:14">
      <c r="A297" s="25" t="s">
        <v>635</v>
      </c>
      <c r="B297" s="26" t="s">
        <v>634</v>
      </c>
      <c r="C297" s="26" t="s">
        <v>592</v>
      </c>
      <c r="D297" s="42" t="s">
        <v>25</v>
      </c>
      <c r="E297" s="26" t="s">
        <v>593</v>
      </c>
      <c r="F297" s="26">
        <v>13637966537</v>
      </c>
      <c r="G297" s="26" t="s">
        <v>594</v>
      </c>
      <c r="H297" s="27">
        <v>1450</v>
      </c>
      <c r="I297" s="29">
        <v>40</v>
      </c>
      <c r="J297" s="27">
        <f t="shared" si="25"/>
        <v>58000</v>
      </c>
      <c r="K297" s="28">
        <f>SUM(I296:I297)</f>
        <v>80</v>
      </c>
      <c r="L297" s="27">
        <f t="shared" si="28"/>
        <v>8000</v>
      </c>
      <c r="M297" s="27">
        <f t="shared" si="23"/>
        <v>66000</v>
      </c>
      <c r="N297" s="27">
        <f t="shared" si="24"/>
        <v>660</v>
      </c>
    </row>
    <row r="298" s="19" customFormat="1" ht="43.2" spans="1:14">
      <c r="A298" s="25" t="s">
        <v>636</v>
      </c>
      <c r="B298" s="26" t="s">
        <v>637</v>
      </c>
      <c r="C298" s="26" t="s">
        <v>638</v>
      </c>
      <c r="D298" s="42"/>
      <c r="E298" s="26" t="s">
        <v>639</v>
      </c>
      <c r="F298" s="26">
        <v>13204041929</v>
      </c>
      <c r="G298" s="26" t="s">
        <v>640</v>
      </c>
      <c r="H298" s="27">
        <v>4500</v>
      </c>
      <c r="I298" s="29">
        <v>30</v>
      </c>
      <c r="J298" s="27">
        <f t="shared" si="25"/>
        <v>135000</v>
      </c>
      <c r="K298" s="28"/>
      <c r="L298" s="27"/>
      <c r="M298" s="27">
        <f t="shared" si="23"/>
        <v>135000</v>
      </c>
      <c r="N298" s="27">
        <f t="shared" si="24"/>
        <v>1350</v>
      </c>
    </row>
    <row r="299" s="19" customFormat="1" ht="43.2" spans="1:14">
      <c r="A299" s="25" t="s">
        <v>641</v>
      </c>
      <c r="B299" s="26" t="s">
        <v>637</v>
      </c>
      <c r="C299" s="26" t="s">
        <v>642</v>
      </c>
      <c r="D299" s="42" t="s">
        <v>25</v>
      </c>
      <c r="E299" s="26" t="s">
        <v>92</v>
      </c>
      <c r="F299" s="26">
        <v>13958142825</v>
      </c>
      <c r="G299" s="26" t="s">
        <v>93</v>
      </c>
      <c r="H299" s="27">
        <v>5500</v>
      </c>
      <c r="I299" s="29">
        <v>30</v>
      </c>
      <c r="J299" s="27">
        <f t="shared" si="25"/>
        <v>165000</v>
      </c>
      <c r="K299" s="28">
        <f>SUM(I298:I299)</f>
        <v>60</v>
      </c>
      <c r="L299" s="27">
        <f t="shared" si="28"/>
        <v>6000</v>
      </c>
      <c r="M299" s="27">
        <f t="shared" si="23"/>
        <v>171000</v>
      </c>
      <c r="N299" s="27">
        <f t="shared" si="24"/>
        <v>1710</v>
      </c>
    </row>
    <row r="300" s="19" customFormat="1" ht="43.2" spans="1:14">
      <c r="A300" s="25" t="s">
        <v>643</v>
      </c>
      <c r="B300" s="26" t="s">
        <v>644</v>
      </c>
      <c r="C300" s="26" t="s">
        <v>645</v>
      </c>
      <c r="D300" s="42"/>
      <c r="E300" s="26" t="s">
        <v>87</v>
      </c>
      <c r="F300" s="26">
        <v>13656632612</v>
      </c>
      <c r="G300" s="26" t="s">
        <v>88</v>
      </c>
      <c r="H300" s="27">
        <v>7000</v>
      </c>
      <c r="I300" s="29">
        <v>30</v>
      </c>
      <c r="J300" s="27">
        <f t="shared" si="25"/>
        <v>210000</v>
      </c>
      <c r="K300" s="28"/>
      <c r="L300" s="27"/>
      <c r="M300" s="27">
        <f t="shared" si="23"/>
        <v>210000</v>
      </c>
      <c r="N300" s="27">
        <f t="shared" si="24"/>
        <v>2100</v>
      </c>
    </row>
    <row r="301" s="19" customFormat="1" ht="43.2" spans="1:14">
      <c r="A301" s="25" t="s">
        <v>646</v>
      </c>
      <c r="B301" s="26" t="s">
        <v>644</v>
      </c>
      <c r="C301" s="26" t="s">
        <v>642</v>
      </c>
      <c r="D301" s="42" t="s">
        <v>25</v>
      </c>
      <c r="E301" s="26" t="s">
        <v>92</v>
      </c>
      <c r="F301" s="26">
        <v>13958142825</v>
      </c>
      <c r="G301" s="26" t="s">
        <v>93</v>
      </c>
      <c r="H301" s="27">
        <v>9500</v>
      </c>
      <c r="I301" s="29">
        <v>30</v>
      </c>
      <c r="J301" s="27">
        <f t="shared" si="25"/>
        <v>285000</v>
      </c>
      <c r="K301" s="28">
        <f>SUM(I300:I301)</f>
        <v>60</v>
      </c>
      <c r="L301" s="27">
        <f t="shared" ref="L301:L305" si="29">K301*100</f>
        <v>6000</v>
      </c>
      <c r="M301" s="27">
        <f t="shared" si="23"/>
        <v>291000</v>
      </c>
      <c r="N301" s="27">
        <f t="shared" si="24"/>
        <v>2910</v>
      </c>
    </row>
    <row r="302" s="19" customFormat="1" ht="28.8" spans="1:14">
      <c r="A302" s="25" t="s">
        <v>647</v>
      </c>
      <c r="B302" s="26" t="s">
        <v>648</v>
      </c>
      <c r="C302" s="26" t="s">
        <v>649</v>
      </c>
      <c r="D302" s="42"/>
      <c r="E302" s="26" t="s">
        <v>650</v>
      </c>
      <c r="F302" s="26">
        <v>15122591711</v>
      </c>
      <c r="G302" s="26" t="s">
        <v>651</v>
      </c>
      <c r="H302" s="27">
        <v>6327</v>
      </c>
      <c r="I302" s="29">
        <v>20</v>
      </c>
      <c r="J302" s="27">
        <f t="shared" si="25"/>
        <v>126540</v>
      </c>
      <c r="K302" s="28"/>
      <c r="L302" s="27"/>
      <c r="M302" s="27">
        <f t="shared" si="23"/>
        <v>126540</v>
      </c>
      <c r="N302" s="27">
        <f t="shared" si="24"/>
        <v>1265.4</v>
      </c>
    </row>
    <row r="303" s="19" customFormat="1" ht="28.8" spans="1:14">
      <c r="A303" s="25" t="s">
        <v>652</v>
      </c>
      <c r="B303" s="26" t="s">
        <v>648</v>
      </c>
      <c r="C303" s="26" t="s">
        <v>20</v>
      </c>
      <c r="D303" s="42" t="s">
        <v>25</v>
      </c>
      <c r="E303" s="26" t="s">
        <v>21</v>
      </c>
      <c r="F303" s="26">
        <v>13415317704</v>
      </c>
      <c r="G303" s="26" t="s">
        <v>22</v>
      </c>
      <c r="H303" s="27">
        <v>5930</v>
      </c>
      <c r="I303" s="29">
        <v>20</v>
      </c>
      <c r="J303" s="27">
        <f t="shared" si="25"/>
        <v>118600</v>
      </c>
      <c r="K303" s="28">
        <f>SUM(I302:I303)</f>
        <v>40</v>
      </c>
      <c r="L303" s="27">
        <f t="shared" si="29"/>
        <v>4000</v>
      </c>
      <c r="M303" s="27">
        <f t="shared" si="23"/>
        <v>122600</v>
      </c>
      <c r="N303" s="27">
        <f t="shared" si="24"/>
        <v>1226</v>
      </c>
    </row>
    <row r="304" s="19" customFormat="1" ht="28.8" spans="1:14">
      <c r="A304" s="25" t="s">
        <v>653</v>
      </c>
      <c r="B304" s="26" t="s">
        <v>654</v>
      </c>
      <c r="C304" s="26" t="s">
        <v>649</v>
      </c>
      <c r="D304" s="26"/>
      <c r="E304" s="26" t="s">
        <v>650</v>
      </c>
      <c r="F304" s="26">
        <v>15122591711</v>
      </c>
      <c r="G304" s="26" t="s">
        <v>651</v>
      </c>
      <c r="H304" s="27">
        <v>4311</v>
      </c>
      <c r="I304" s="29">
        <v>25</v>
      </c>
      <c r="J304" s="27">
        <f t="shared" si="25"/>
        <v>107775</v>
      </c>
      <c r="K304" s="28"/>
      <c r="L304" s="27"/>
      <c r="M304" s="27">
        <f t="shared" si="23"/>
        <v>107775</v>
      </c>
      <c r="N304" s="27">
        <f t="shared" si="24"/>
        <v>1077.75</v>
      </c>
    </row>
    <row r="305" s="19" customFormat="1" ht="28.8" spans="1:14">
      <c r="A305" s="25" t="s">
        <v>655</v>
      </c>
      <c r="B305" s="26" t="s">
        <v>654</v>
      </c>
      <c r="C305" s="26" t="s">
        <v>20</v>
      </c>
      <c r="D305" s="42" t="s">
        <v>25</v>
      </c>
      <c r="E305" s="26" t="s">
        <v>21</v>
      </c>
      <c r="F305" s="26">
        <v>13415317704</v>
      </c>
      <c r="G305" s="26" t="s">
        <v>22</v>
      </c>
      <c r="H305" s="27">
        <v>4040</v>
      </c>
      <c r="I305" s="29">
        <v>25</v>
      </c>
      <c r="J305" s="27">
        <f t="shared" si="25"/>
        <v>101000</v>
      </c>
      <c r="K305" s="28">
        <f>SUM(I304:I305)</f>
        <v>50</v>
      </c>
      <c r="L305" s="27">
        <f t="shared" si="29"/>
        <v>5000</v>
      </c>
      <c r="M305" s="27">
        <f t="shared" si="23"/>
        <v>106000</v>
      </c>
      <c r="N305" s="27">
        <f t="shared" si="24"/>
        <v>1060</v>
      </c>
    </row>
    <row r="306" s="19" customFormat="1" ht="28.8" spans="1:14">
      <c r="A306" s="25" t="s">
        <v>656</v>
      </c>
      <c r="B306" s="26" t="s">
        <v>657</v>
      </c>
      <c r="C306" s="26" t="s">
        <v>649</v>
      </c>
      <c r="D306" s="26"/>
      <c r="E306" s="26" t="s">
        <v>650</v>
      </c>
      <c r="F306" s="26">
        <v>15122591711</v>
      </c>
      <c r="G306" s="26" t="s">
        <v>651</v>
      </c>
      <c r="H306" s="27">
        <v>3964</v>
      </c>
      <c r="I306" s="29">
        <v>10</v>
      </c>
      <c r="J306" s="27">
        <f t="shared" si="25"/>
        <v>39640</v>
      </c>
      <c r="K306" s="28"/>
      <c r="L306" s="27"/>
      <c r="M306" s="27">
        <f t="shared" si="23"/>
        <v>39640</v>
      </c>
      <c r="N306" s="27">
        <f t="shared" si="24"/>
        <v>396.4</v>
      </c>
    </row>
    <row r="307" s="19" customFormat="1" ht="28.8" spans="1:14">
      <c r="A307" s="25" t="s">
        <v>658</v>
      </c>
      <c r="B307" s="26" t="s">
        <v>657</v>
      </c>
      <c r="C307" s="26" t="s">
        <v>20</v>
      </c>
      <c r="D307" s="42" t="s">
        <v>25</v>
      </c>
      <c r="E307" s="26" t="s">
        <v>21</v>
      </c>
      <c r="F307" s="26">
        <v>13415317704</v>
      </c>
      <c r="G307" s="26" t="s">
        <v>22</v>
      </c>
      <c r="H307" s="27">
        <v>3720</v>
      </c>
      <c r="I307" s="29">
        <v>10</v>
      </c>
      <c r="J307" s="27">
        <f t="shared" si="25"/>
        <v>37200</v>
      </c>
      <c r="K307" s="28">
        <f>SUM(I306:I307)</f>
        <v>20</v>
      </c>
      <c r="L307" s="27">
        <f t="shared" ref="L307:L311" si="30">K307*100</f>
        <v>2000</v>
      </c>
      <c r="M307" s="27">
        <f t="shared" si="23"/>
        <v>39200</v>
      </c>
      <c r="N307" s="27">
        <f t="shared" si="24"/>
        <v>392</v>
      </c>
    </row>
    <row r="308" s="19" customFormat="1" spans="1:14">
      <c r="A308" s="25" t="s">
        <v>659</v>
      </c>
      <c r="B308" s="26" t="s">
        <v>660</v>
      </c>
      <c r="C308" s="26" t="s">
        <v>532</v>
      </c>
      <c r="D308" s="42" t="s">
        <v>25</v>
      </c>
      <c r="E308" s="26" t="s">
        <v>533</v>
      </c>
      <c r="F308" s="26">
        <v>18668921394</v>
      </c>
      <c r="G308" s="26" t="s">
        <v>534</v>
      </c>
      <c r="H308" s="27">
        <v>6712</v>
      </c>
      <c r="I308" s="29">
        <v>80</v>
      </c>
      <c r="J308" s="27">
        <f t="shared" si="25"/>
        <v>536960</v>
      </c>
      <c r="K308" s="28">
        <f>SUM(I308:I310)</f>
        <v>240</v>
      </c>
      <c r="L308" s="27">
        <f t="shared" si="30"/>
        <v>24000</v>
      </c>
      <c r="M308" s="27">
        <f t="shared" si="23"/>
        <v>560960</v>
      </c>
      <c r="N308" s="27">
        <f t="shared" si="24"/>
        <v>5609.6</v>
      </c>
    </row>
    <row r="309" s="19" customFormat="1" ht="43.2" spans="1:14">
      <c r="A309" s="25" t="s">
        <v>661</v>
      </c>
      <c r="B309" s="26" t="s">
        <v>660</v>
      </c>
      <c r="C309" s="26" t="s">
        <v>662</v>
      </c>
      <c r="D309" s="26"/>
      <c r="E309" s="26" t="s">
        <v>663</v>
      </c>
      <c r="F309" s="26">
        <v>18810264840</v>
      </c>
      <c r="G309" s="26" t="s">
        <v>664</v>
      </c>
      <c r="H309" s="27">
        <v>6000</v>
      </c>
      <c r="I309" s="29">
        <v>80</v>
      </c>
      <c r="J309" s="27">
        <f t="shared" si="25"/>
        <v>480000</v>
      </c>
      <c r="K309" s="28"/>
      <c r="L309" s="27"/>
      <c r="M309" s="27">
        <f t="shared" si="23"/>
        <v>480000</v>
      </c>
      <c r="N309" s="27">
        <f t="shared" si="24"/>
        <v>4800</v>
      </c>
    </row>
    <row r="310" s="19" customFormat="1" ht="28.8" spans="1:14">
      <c r="A310" s="25" t="s">
        <v>665</v>
      </c>
      <c r="B310" s="26" t="s">
        <v>660</v>
      </c>
      <c r="C310" s="26" t="s">
        <v>561</v>
      </c>
      <c r="D310" s="26"/>
      <c r="E310" s="26" t="s">
        <v>562</v>
      </c>
      <c r="F310" s="26">
        <v>15022121221</v>
      </c>
      <c r="G310" s="26" t="s">
        <v>563</v>
      </c>
      <c r="H310" s="27">
        <v>6100</v>
      </c>
      <c r="I310" s="29">
        <v>80</v>
      </c>
      <c r="J310" s="27">
        <f t="shared" si="25"/>
        <v>488000</v>
      </c>
      <c r="K310" s="28"/>
      <c r="L310" s="27"/>
      <c r="M310" s="27">
        <f t="shared" si="23"/>
        <v>488000</v>
      </c>
      <c r="N310" s="27">
        <f t="shared" si="24"/>
        <v>4880</v>
      </c>
    </row>
    <row r="311" s="19" customFormat="1" ht="43.2" spans="1:14">
      <c r="A311" s="25" t="s">
        <v>666</v>
      </c>
      <c r="B311" s="26" t="s">
        <v>667</v>
      </c>
      <c r="C311" s="26" t="s">
        <v>109</v>
      </c>
      <c r="D311" s="42" t="s">
        <v>25</v>
      </c>
      <c r="E311" s="26" t="s">
        <v>110</v>
      </c>
      <c r="F311" s="26">
        <v>13821533964</v>
      </c>
      <c r="G311" s="26" t="s">
        <v>111</v>
      </c>
      <c r="H311" s="27">
        <v>15000</v>
      </c>
      <c r="I311" s="29">
        <v>20</v>
      </c>
      <c r="J311" s="27">
        <f t="shared" si="25"/>
        <v>300000</v>
      </c>
      <c r="K311" s="28">
        <f>SUM(I311:I312)</f>
        <v>40</v>
      </c>
      <c r="L311" s="27">
        <f t="shared" si="30"/>
        <v>4000</v>
      </c>
      <c r="M311" s="27">
        <f t="shared" si="23"/>
        <v>304000</v>
      </c>
      <c r="N311" s="27">
        <f t="shared" si="24"/>
        <v>3040</v>
      </c>
    </row>
    <row r="312" s="19" customFormat="1" ht="28.8" spans="1:14">
      <c r="A312" s="25" t="s">
        <v>668</v>
      </c>
      <c r="B312" s="26" t="s">
        <v>667</v>
      </c>
      <c r="C312" s="26" t="s">
        <v>669</v>
      </c>
      <c r="D312" s="26"/>
      <c r="E312" s="26" t="s">
        <v>670</v>
      </c>
      <c r="F312" s="26">
        <v>18602108049</v>
      </c>
      <c r="G312" s="26" t="s">
        <v>671</v>
      </c>
      <c r="H312" s="27">
        <v>11300</v>
      </c>
      <c r="I312" s="29">
        <v>20</v>
      </c>
      <c r="J312" s="27">
        <f t="shared" si="25"/>
        <v>226000</v>
      </c>
      <c r="K312" s="28"/>
      <c r="L312" s="27"/>
      <c r="M312" s="27">
        <f t="shared" si="23"/>
        <v>226000</v>
      </c>
      <c r="N312" s="27">
        <f t="shared" si="24"/>
        <v>2260</v>
      </c>
    </row>
    <row r="313" s="19" customFormat="1" ht="28.8" spans="1:14">
      <c r="A313" s="25" t="s">
        <v>672</v>
      </c>
      <c r="B313" s="26" t="s">
        <v>673</v>
      </c>
      <c r="C313" s="26" t="s">
        <v>669</v>
      </c>
      <c r="D313" s="26" t="s">
        <v>25</v>
      </c>
      <c r="E313" s="26" t="s">
        <v>670</v>
      </c>
      <c r="F313" s="26">
        <v>18602108049</v>
      </c>
      <c r="G313" s="26" t="s">
        <v>671</v>
      </c>
      <c r="H313" s="27">
        <v>3380</v>
      </c>
      <c r="I313" s="29">
        <v>20</v>
      </c>
      <c r="J313" s="27">
        <f t="shared" si="25"/>
        <v>67600</v>
      </c>
      <c r="K313" s="28">
        <f>SUM(I313:I314)</f>
        <v>40</v>
      </c>
      <c r="L313" s="27">
        <f>K313*100</f>
        <v>4000</v>
      </c>
      <c r="M313" s="27">
        <f t="shared" si="23"/>
        <v>71600</v>
      </c>
      <c r="N313" s="27">
        <f t="shared" si="24"/>
        <v>716</v>
      </c>
    </row>
    <row r="314" s="19" customFormat="1" ht="28.8" spans="1:14">
      <c r="A314" s="25" t="s">
        <v>674</v>
      </c>
      <c r="B314" s="26" t="s">
        <v>673</v>
      </c>
      <c r="C314" s="26" t="s">
        <v>592</v>
      </c>
      <c r="D314" s="26"/>
      <c r="E314" s="26" t="s">
        <v>593</v>
      </c>
      <c r="F314" s="26">
        <v>13637966537</v>
      </c>
      <c r="G314" s="26" t="s">
        <v>594</v>
      </c>
      <c r="H314" s="27">
        <v>2816</v>
      </c>
      <c r="I314" s="29">
        <v>20</v>
      </c>
      <c r="J314" s="27">
        <f t="shared" si="25"/>
        <v>56320</v>
      </c>
      <c r="K314" s="28"/>
      <c r="L314" s="27"/>
      <c r="M314" s="27">
        <f t="shared" si="23"/>
        <v>56320</v>
      </c>
      <c r="N314" s="27">
        <f t="shared" si="24"/>
        <v>563.2</v>
      </c>
    </row>
    <row r="315" s="19" customFormat="1" ht="43.2" spans="1:14">
      <c r="A315" s="25" t="s">
        <v>675</v>
      </c>
      <c r="B315" s="26" t="s">
        <v>676</v>
      </c>
      <c r="C315" s="26" t="s">
        <v>414</v>
      </c>
      <c r="D315" s="26" t="s">
        <v>25</v>
      </c>
      <c r="E315" s="26" t="s">
        <v>50</v>
      </c>
      <c r="F315" s="26">
        <v>13706819900</v>
      </c>
      <c r="G315" s="26" t="s">
        <v>51</v>
      </c>
      <c r="H315" s="27">
        <v>6300</v>
      </c>
      <c r="I315" s="29">
        <v>60</v>
      </c>
      <c r="J315" s="27">
        <f t="shared" si="25"/>
        <v>378000</v>
      </c>
      <c r="K315" s="28">
        <f>SUM(I315:I319)</f>
        <v>300</v>
      </c>
      <c r="L315" s="27">
        <f>K315*100</f>
        <v>30000</v>
      </c>
      <c r="M315" s="27">
        <f t="shared" si="23"/>
        <v>408000</v>
      </c>
      <c r="N315" s="27">
        <f t="shared" si="24"/>
        <v>4080</v>
      </c>
    </row>
    <row r="316" s="19" customFormat="1" ht="43.2" spans="1:14">
      <c r="A316" s="25" t="s">
        <v>677</v>
      </c>
      <c r="B316" s="26" t="s">
        <v>676</v>
      </c>
      <c r="C316" s="26" t="s">
        <v>414</v>
      </c>
      <c r="D316" s="26"/>
      <c r="E316" s="26" t="s">
        <v>50</v>
      </c>
      <c r="F316" s="26">
        <v>13706819900</v>
      </c>
      <c r="G316" s="26" t="s">
        <v>51</v>
      </c>
      <c r="H316" s="27">
        <v>6000</v>
      </c>
      <c r="I316" s="29">
        <v>60</v>
      </c>
      <c r="J316" s="27">
        <f t="shared" si="25"/>
        <v>360000</v>
      </c>
      <c r="K316" s="28"/>
      <c r="L316" s="27"/>
      <c r="M316" s="27">
        <f t="shared" si="23"/>
        <v>360000</v>
      </c>
      <c r="N316" s="27">
        <f t="shared" si="24"/>
        <v>3600</v>
      </c>
    </row>
    <row r="317" s="19" customFormat="1" ht="43.2" spans="1:14">
      <c r="A317" s="25" t="s">
        <v>678</v>
      </c>
      <c r="B317" s="26" t="s">
        <v>676</v>
      </c>
      <c r="C317" s="26" t="s">
        <v>414</v>
      </c>
      <c r="D317" s="26"/>
      <c r="E317" s="26" t="s">
        <v>50</v>
      </c>
      <c r="F317" s="26">
        <v>13706819900</v>
      </c>
      <c r="G317" s="26" t="s">
        <v>51</v>
      </c>
      <c r="H317" s="27">
        <v>5800</v>
      </c>
      <c r="I317" s="29">
        <v>60</v>
      </c>
      <c r="J317" s="27">
        <f t="shared" si="25"/>
        <v>348000</v>
      </c>
      <c r="K317" s="28"/>
      <c r="L317" s="27"/>
      <c r="M317" s="27">
        <f t="shared" si="23"/>
        <v>348000</v>
      </c>
      <c r="N317" s="27">
        <f t="shared" si="24"/>
        <v>3480</v>
      </c>
    </row>
    <row r="318" s="19" customFormat="1" ht="43.2" spans="1:14">
      <c r="A318" s="25" t="s">
        <v>679</v>
      </c>
      <c r="B318" s="26" t="s">
        <v>676</v>
      </c>
      <c r="C318" s="26" t="s">
        <v>414</v>
      </c>
      <c r="D318" s="26"/>
      <c r="E318" s="26" t="s">
        <v>50</v>
      </c>
      <c r="F318" s="26">
        <v>13706819900</v>
      </c>
      <c r="G318" s="26" t="s">
        <v>51</v>
      </c>
      <c r="H318" s="27">
        <v>5600</v>
      </c>
      <c r="I318" s="29">
        <v>60</v>
      </c>
      <c r="J318" s="27">
        <f t="shared" si="25"/>
        <v>336000</v>
      </c>
      <c r="K318" s="28"/>
      <c r="L318" s="27"/>
      <c r="M318" s="27">
        <f t="shared" si="23"/>
        <v>336000</v>
      </c>
      <c r="N318" s="27">
        <f t="shared" si="24"/>
        <v>3360</v>
      </c>
    </row>
    <row r="319" s="19" customFormat="1" ht="43.2" spans="1:14">
      <c r="A319" s="25" t="s">
        <v>680</v>
      </c>
      <c r="B319" s="26" t="s">
        <v>676</v>
      </c>
      <c r="C319" s="26" t="s">
        <v>681</v>
      </c>
      <c r="D319" s="26"/>
      <c r="E319" s="26" t="s">
        <v>682</v>
      </c>
      <c r="F319" s="26">
        <v>15641060439</v>
      </c>
      <c r="G319" s="26" t="s">
        <v>683</v>
      </c>
      <c r="H319" s="27">
        <v>4300</v>
      </c>
      <c r="I319" s="29">
        <v>60</v>
      </c>
      <c r="J319" s="27">
        <f t="shared" si="25"/>
        <v>258000</v>
      </c>
      <c r="K319" s="28"/>
      <c r="L319" s="27"/>
      <c r="M319" s="27">
        <f t="shared" si="23"/>
        <v>258000</v>
      </c>
      <c r="N319" s="27">
        <f t="shared" si="24"/>
        <v>2580</v>
      </c>
    </row>
    <row r="320" s="19" customFormat="1" ht="43.2" spans="1:14">
      <c r="A320" s="25" t="s">
        <v>684</v>
      </c>
      <c r="B320" s="26" t="s">
        <v>685</v>
      </c>
      <c r="C320" s="26" t="s">
        <v>162</v>
      </c>
      <c r="D320" s="26"/>
      <c r="E320" s="26" t="s">
        <v>31</v>
      </c>
      <c r="F320" s="26">
        <v>13808811120</v>
      </c>
      <c r="G320" s="26" t="s">
        <v>32</v>
      </c>
      <c r="H320" s="27">
        <v>6254.5</v>
      </c>
      <c r="I320" s="29">
        <v>20</v>
      </c>
      <c r="J320" s="27">
        <f t="shared" si="25"/>
        <v>125090</v>
      </c>
      <c r="K320" s="28"/>
      <c r="L320" s="27"/>
      <c r="M320" s="27">
        <f t="shared" si="23"/>
        <v>125090</v>
      </c>
      <c r="N320" s="27">
        <f t="shared" si="24"/>
        <v>1250.9</v>
      </c>
    </row>
    <row r="321" s="19" customFormat="1" ht="43.2" spans="1:14">
      <c r="A321" s="25" t="s">
        <v>686</v>
      </c>
      <c r="B321" s="26" t="s">
        <v>685</v>
      </c>
      <c r="C321" s="26" t="s">
        <v>179</v>
      </c>
      <c r="D321" s="26" t="s">
        <v>25</v>
      </c>
      <c r="E321" s="26" t="s">
        <v>180</v>
      </c>
      <c r="F321" s="26">
        <v>13651076812</v>
      </c>
      <c r="G321" s="26" t="s">
        <v>181</v>
      </c>
      <c r="H321" s="27">
        <v>5320</v>
      </c>
      <c r="I321" s="29">
        <v>20</v>
      </c>
      <c r="J321" s="27">
        <f t="shared" si="25"/>
        <v>106400</v>
      </c>
      <c r="K321" s="28">
        <f>SUM(I320:I321)</f>
        <v>40</v>
      </c>
      <c r="L321" s="27">
        <f>K321*100</f>
        <v>4000</v>
      </c>
      <c r="M321" s="27">
        <f t="shared" si="23"/>
        <v>110400</v>
      </c>
      <c r="N321" s="27">
        <f t="shared" si="24"/>
        <v>1104</v>
      </c>
    </row>
    <row r="322" s="19" customFormat="1" ht="43.2" spans="1:14">
      <c r="A322" s="25" t="s">
        <v>687</v>
      </c>
      <c r="B322" s="26" t="s">
        <v>688</v>
      </c>
      <c r="C322" s="26" t="s">
        <v>689</v>
      </c>
      <c r="D322" s="26"/>
      <c r="E322" s="26" t="s">
        <v>50</v>
      </c>
      <c r="F322" s="26">
        <v>13706819900</v>
      </c>
      <c r="G322" s="26" t="s">
        <v>51</v>
      </c>
      <c r="H322" s="27">
        <v>7212</v>
      </c>
      <c r="I322" s="29">
        <v>25</v>
      </c>
      <c r="J322" s="27">
        <f t="shared" si="25"/>
        <v>180300</v>
      </c>
      <c r="K322" s="28"/>
      <c r="L322" s="27"/>
      <c r="M322" s="27">
        <f t="shared" ref="M322:M385" si="31">J322+L322</f>
        <v>180300</v>
      </c>
      <c r="N322" s="27">
        <f t="shared" si="24"/>
        <v>1803</v>
      </c>
    </row>
    <row r="323" s="19" customFormat="1" ht="43.2" spans="1:14">
      <c r="A323" s="25" t="s">
        <v>690</v>
      </c>
      <c r="B323" s="26" t="s">
        <v>688</v>
      </c>
      <c r="C323" s="26" t="s">
        <v>691</v>
      </c>
      <c r="D323" s="26"/>
      <c r="E323" s="26" t="s">
        <v>533</v>
      </c>
      <c r="F323" s="26">
        <v>18668921394</v>
      </c>
      <c r="G323" s="26" t="s">
        <v>534</v>
      </c>
      <c r="H323" s="27">
        <v>6310</v>
      </c>
      <c r="I323" s="29">
        <v>25</v>
      </c>
      <c r="J323" s="27">
        <f t="shared" si="25"/>
        <v>157750</v>
      </c>
      <c r="K323" s="28"/>
      <c r="L323" s="27"/>
      <c r="M323" s="27">
        <f t="shared" si="31"/>
        <v>157750</v>
      </c>
      <c r="N323" s="27">
        <f t="shared" ref="N323:N338" si="32">M323*0.01</f>
        <v>1577.5</v>
      </c>
    </row>
    <row r="324" s="19" customFormat="1" spans="1:14">
      <c r="A324" s="25" t="s">
        <v>692</v>
      </c>
      <c r="B324" s="26" t="s">
        <v>688</v>
      </c>
      <c r="C324" s="26" t="s">
        <v>118</v>
      </c>
      <c r="D324" s="26"/>
      <c r="E324" s="26" t="s">
        <v>119</v>
      </c>
      <c r="F324" s="26">
        <v>15910661768</v>
      </c>
      <c r="G324" s="26" t="s">
        <v>118</v>
      </c>
      <c r="H324" s="27">
        <v>5400</v>
      </c>
      <c r="I324" s="29">
        <v>25</v>
      </c>
      <c r="J324" s="27">
        <f t="shared" ref="J324:J387" si="33">H324*I324</f>
        <v>135000</v>
      </c>
      <c r="K324" s="28"/>
      <c r="L324" s="27"/>
      <c r="M324" s="27">
        <f t="shared" si="31"/>
        <v>135000</v>
      </c>
      <c r="N324" s="27">
        <f t="shared" si="32"/>
        <v>1350</v>
      </c>
    </row>
    <row r="325" s="19" customFormat="1" ht="43.2" spans="1:14">
      <c r="A325" s="25" t="s">
        <v>693</v>
      </c>
      <c r="B325" s="26" t="s">
        <v>688</v>
      </c>
      <c r="C325" s="26" t="s">
        <v>694</v>
      </c>
      <c r="D325" s="26" t="s">
        <v>25</v>
      </c>
      <c r="E325" s="26" t="s">
        <v>548</v>
      </c>
      <c r="F325" s="26">
        <v>15904252351</v>
      </c>
      <c r="G325" s="26" t="s">
        <v>549</v>
      </c>
      <c r="H325" s="27">
        <v>9015</v>
      </c>
      <c r="I325" s="29">
        <v>25</v>
      </c>
      <c r="J325" s="27">
        <f t="shared" si="33"/>
        <v>225375</v>
      </c>
      <c r="K325" s="28">
        <f>SUM(I322:I325)</f>
        <v>100</v>
      </c>
      <c r="L325" s="27">
        <f>K325*100</f>
        <v>10000</v>
      </c>
      <c r="M325" s="27">
        <f t="shared" si="31"/>
        <v>235375</v>
      </c>
      <c r="N325" s="27">
        <f t="shared" si="32"/>
        <v>2353.75</v>
      </c>
    </row>
    <row r="326" s="19" customFormat="1" spans="1:14">
      <c r="A326" s="25" t="s">
        <v>695</v>
      </c>
      <c r="B326" s="26" t="s">
        <v>696</v>
      </c>
      <c r="C326" s="26" t="s">
        <v>383</v>
      </c>
      <c r="D326" s="26"/>
      <c r="E326" s="26" t="s">
        <v>384</v>
      </c>
      <c r="F326" s="26">
        <v>18956045868</v>
      </c>
      <c r="G326" s="26" t="s">
        <v>385</v>
      </c>
      <c r="H326" s="27">
        <v>9200</v>
      </c>
      <c r="I326" s="29">
        <v>100</v>
      </c>
      <c r="J326" s="27">
        <f t="shared" si="33"/>
        <v>920000</v>
      </c>
      <c r="K326" s="28"/>
      <c r="L326" s="27"/>
      <c r="M326" s="27">
        <f t="shared" si="31"/>
        <v>920000</v>
      </c>
      <c r="N326" s="27">
        <f t="shared" si="32"/>
        <v>9200</v>
      </c>
    </row>
    <row r="327" s="19" customFormat="1" spans="1:14">
      <c r="A327" s="25" t="s">
        <v>697</v>
      </c>
      <c r="B327" s="26" t="s">
        <v>696</v>
      </c>
      <c r="C327" s="26" t="s">
        <v>698</v>
      </c>
      <c r="D327" s="26"/>
      <c r="E327" s="26" t="s">
        <v>73</v>
      </c>
      <c r="F327" s="26">
        <v>13483153737</v>
      </c>
      <c r="G327" s="26" t="s">
        <v>74</v>
      </c>
      <c r="H327" s="27">
        <v>6000</v>
      </c>
      <c r="I327" s="29">
        <v>100</v>
      </c>
      <c r="J327" s="27">
        <f t="shared" si="33"/>
        <v>600000</v>
      </c>
      <c r="K327" s="28"/>
      <c r="L327" s="27"/>
      <c r="M327" s="27">
        <f t="shared" si="31"/>
        <v>600000</v>
      </c>
      <c r="N327" s="27">
        <f t="shared" si="32"/>
        <v>6000</v>
      </c>
    </row>
    <row r="328" s="19" customFormat="1" spans="1:14">
      <c r="A328" s="25" t="s">
        <v>699</v>
      </c>
      <c r="B328" s="26" t="s">
        <v>696</v>
      </c>
      <c r="C328" s="26" t="s">
        <v>344</v>
      </c>
      <c r="D328" s="26" t="s">
        <v>25</v>
      </c>
      <c r="E328" s="26" t="s">
        <v>345</v>
      </c>
      <c r="F328" s="26">
        <v>18951000068</v>
      </c>
      <c r="G328" s="26" t="s">
        <v>346</v>
      </c>
      <c r="H328" s="27">
        <v>11502</v>
      </c>
      <c r="I328" s="29">
        <v>100</v>
      </c>
      <c r="J328" s="27">
        <f t="shared" si="33"/>
        <v>1150200</v>
      </c>
      <c r="K328" s="28">
        <f>SUM(I326:I335)</f>
        <v>1000</v>
      </c>
      <c r="L328" s="27">
        <f>K328*100</f>
        <v>100000</v>
      </c>
      <c r="M328" s="27">
        <f t="shared" si="31"/>
        <v>1250200</v>
      </c>
      <c r="N328" s="27">
        <f t="shared" si="32"/>
        <v>12502</v>
      </c>
    </row>
    <row r="329" s="19" customFormat="1" ht="43.2" spans="1:14">
      <c r="A329" s="25" t="s">
        <v>700</v>
      </c>
      <c r="B329" s="26" t="s">
        <v>696</v>
      </c>
      <c r="C329" s="26" t="s">
        <v>701</v>
      </c>
      <c r="D329" s="26"/>
      <c r="E329" s="26" t="s">
        <v>31</v>
      </c>
      <c r="F329" s="26">
        <v>13808811120</v>
      </c>
      <c r="G329" s="26" t="s">
        <v>32</v>
      </c>
      <c r="H329" s="27">
        <v>9200</v>
      </c>
      <c r="I329" s="29">
        <v>100</v>
      </c>
      <c r="J329" s="27">
        <f t="shared" si="33"/>
        <v>920000</v>
      </c>
      <c r="K329" s="28"/>
      <c r="L329" s="27"/>
      <c r="M329" s="27">
        <f t="shared" si="31"/>
        <v>920000</v>
      </c>
      <c r="N329" s="27">
        <f t="shared" si="32"/>
        <v>9200</v>
      </c>
    </row>
    <row r="330" s="19" customFormat="1" ht="43.2" spans="1:14">
      <c r="A330" s="25" t="s">
        <v>702</v>
      </c>
      <c r="B330" s="26" t="s">
        <v>696</v>
      </c>
      <c r="C330" s="26" t="s">
        <v>701</v>
      </c>
      <c r="D330" s="26"/>
      <c r="E330" s="26" t="s">
        <v>31</v>
      </c>
      <c r="F330" s="26">
        <v>13808811120</v>
      </c>
      <c r="G330" s="26" t="s">
        <v>32</v>
      </c>
      <c r="H330" s="27">
        <v>11502</v>
      </c>
      <c r="I330" s="29">
        <v>100</v>
      </c>
      <c r="J330" s="27">
        <f t="shared" si="33"/>
        <v>1150200</v>
      </c>
      <c r="K330" s="28"/>
      <c r="L330" s="27"/>
      <c r="M330" s="27">
        <f t="shared" si="31"/>
        <v>1150200</v>
      </c>
      <c r="N330" s="27">
        <f t="shared" si="32"/>
        <v>11502</v>
      </c>
    </row>
    <row r="331" s="19" customFormat="1" ht="43.2" spans="1:14">
      <c r="A331" s="25" t="s">
        <v>703</v>
      </c>
      <c r="B331" s="26" t="s">
        <v>696</v>
      </c>
      <c r="C331" s="26" t="s">
        <v>701</v>
      </c>
      <c r="D331" s="26"/>
      <c r="E331" s="26" t="s">
        <v>31</v>
      </c>
      <c r="F331" s="26">
        <v>13808811120</v>
      </c>
      <c r="G331" s="26" t="s">
        <v>32</v>
      </c>
      <c r="H331" s="27">
        <v>11502</v>
      </c>
      <c r="I331" s="29">
        <v>100</v>
      </c>
      <c r="J331" s="27">
        <f t="shared" si="33"/>
        <v>1150200</v>
      </c>
      <c r="K331" s="28"/>
      <c r="L331" s="27"/>
      <c r="M331" s="27">
        <f t="shared" si="31"/>
        <v>1150200</v>
      </c>
      <c r="N331" s="27">
        <f t="shared" si="32"/>
        <v>11502</v>
      </c>
    </row>
    <row r="332" s="19" customFormat="1" ht="28.8" spans="1:14">
      <c r="A332" s="25" t="s">
        <v>704</v>
      </c>
      <c r="B332" s="26" t="s">
        <v>696</v>
      </c>
      <c r="C332" s="26" t="s">
        <v>465</v>
      </c>
      <c r="D332" s="26"/>
      <c r="E332" s="26" t="s">
        <v>466</v>
      </c>
      <c r="F332" s="26">
        <v>18180909839</v>
      </c>
      <c r="G332" s="26" t="s">
        <v>467</v>
      </c>
      <c r="H332" s="27">
        <v>10351</v>
      </c>
      <c r="I332" s="29">
        <v>100</v>
      </c>
      <c r="J332" s="27">
        <f t="shared" si="33"/>
        <v>1035100</v>
      </c>
      <c r="K332" s="28"/>
      <c r="L332" s="27"/>
      <c r="M332" s="27">
        <f t="shared" si="31"/>
        <v>1035100</v>
      </c>
      <c r="N332" s="27">
        <f t="shared" si="32"/>
        <v>10351</v>
      </c>
    </row>
    <row r="333" s="19" customFormat="1" ht="43.2" spans="1:14">
      <c r="A333" s="25" t="s">
        <v>705</v>
      </c>
      <c r="B333" s="26" t="s">
        <v>696</v>
      </c>
      <c r="C333" s="26" t="s">
        <v>706</v>
      </c>
      <c r="D333" s="26"/>
      <c r="E333" s="26" t="s">
        <v>50</v>
      </c>
      <c r="F333" s="26">
        <v>13706819900</v>
      </c>
      <c r="G333" s="26" t="s">
        <v>51</v>
      </c>
      <c r="H333" s="27">
        <v>9200</v>
      </c>
      <c r="I333" s="29">
        <v>100</v>
      </c>
      <c r="J333" s="27">
        <f t="shared" si="33"/>
        <v>920000</v>
      </c>
      <c r="K333" s="28"/>
      <c r="L333" s="27"/>
      <c r="M333" s="27">
        <f t="shared" si="31"/>
        <v>920000</v>
      </c>
      <c r="N333" s="27">
        <f t="shared" si="32"/>
        <v>9200</v>
      </c>
    </row>
    <row r="334" s="19" customFormat="1" spans="1:14">
      <c r="A334" s="25" t="s">
        <v>707</v>
      </c>
      <c r="B334" s="26" t="s">
        <v>696</v>
      </c>
      <c r="C334" s="26" t="s">
        <v>383</v>
      </c>
      <c r="D334" s="26"/>
      <c r="E334" s="26" t="s">
        <v>384</v>
      </c>
      <c r="F334" s="26">
        <v>18956045868</v>
      </c>
      <c r="G334" s="26" t="s">
        <v>385</v>
      </c>
      <c r="H334" s="27">
        <v>8100</v>
      </c>
      <c r="I334" s="29">
        <v>100</v>
      </c>
      <c r="J334" s="27">
        <f t="shared" si="33"/>
        <v>810000</v>
      </c>
      <c r="K334" s="28"/>
      <c r="L334" s="27"/>
      <c r="M334" s="27">
        <f t="shared" si="31"/>
        <v>810000</v>
      </c>
      <c r="N334" s="27">
        <f t="shared" si="32"/>
        <v>8100</v>
      </c>
    </row>
    <row r="335" s="19" customFormat="1" ht="43.2" spans="1:14">
      <c r="A335" s="25" t="s">
        <v>708</v>
      </c>
      <c r="B335" s="26" t="s">
        <v>696</v>
      </c>
      <c r="C335" s="26" t="s">
        <v>706</v>
      </c>
      <c r="D335" s="26"/>
      <c r="E335" s="26" t="s">
        <v>50</v>
      </c>
      <c r="F335" s="26">
        <v>13706819900</v>
      </c>
      <c r="G335" s="26" t="s">
        <v>51</v>
      </c>
      <c r="H335" s="27">
        <v>9777</v>
      </c>
      <c r="I335" s="29">
        <v>100</v>
      </c>
      <c r="J335" s="27">
        <f t="shared" si="33"/>
        <v>977700</v>
      </c>
      <c r="K335" s="28"/>
      <c r="L335" s="27"/>
      <c r="M335" s="27">
        <f t="shared" si="31"/>
        <v>977700</v>
      </c>
      <c r="N335" s="27">
        <f t="shared" si="32"/>
        <v>9777</v>
      </c>
    </row>
    <row r="336" s="19" customFormat="1" ht="43.2" spans="1:14">
      <c r="A336" s="25" t="s">
        <v>709</v>
      </c>
      <c r="B336" s="26" t="s">
        <v>710</v>
      </c>
      <c r="C336" s="26" t="s">
        <v>689</v>
      </c>
      <c r="D336" s="26"/>
      <c r="E336" s="26" t="s">
        <v>50</v>
      </c>
      <c r="F336" s="26">
        <v>13706819900</v>
      </c>
      <c r="G336" s="26" t="s">
        <v>51</v>
      </c>
      <c r="H336" s="27">
        <v>9100</v>
      </c>
      <c r="I336" s="29">
        <v>25</v>
      </c>
      <c r="J336" s="27">
        <f t="shared" si="33"/>
        <v>227500</v>
      </c>
      <c r="K336" s="28"/>
      <c r="L336" s="27"/>
      <c r="M336" s="27">
        <f t="shared" si="31"/>
        <v>227500</v>
      </c>
      <c r="N336" s="27">
        <f t="shared" si="32"/>
        <v>2275</v>
      </c>
    </row>
    <row r="337" s="19" customFormat="1" ht="43.2" spans="1:14">
      <c r="A337" s="25" t="s">
        <v>711</v>
      </c>
      <c r="B337" s="26" t="s">
        <v>710</v>
      </c>
      <c r="C337" s="26" t="s">
        <v>691</v>
      </c>
      <c r="D337" s="26" t="s">
        <v>25</v>
      </c>
      <c r="E337" s="26" t="s">
        <v>533</v>
      </c>
      <c r="F337" s="26">
        <v>18668921394</v>
      </c>
      <c r="G337" s="26" t="s">
        <v>534</v>
      </c>
      <c r="H337" s="27">
        <v>9367</v>
      </c>
      <c r="I337" s="29">
        <v>25</v>
      </c>
      <c r="J337" s="27">
        <f t="shared" si="33"/>
        <v>234175</v>
      </c>
      <c r="K337" s="28">
        <f>SUM(I336:I338)</f>
        <v>75</v>
      </c>
      <c r="L337" s="27">
        <f>K337*100</f>
        <v>7500</v>
      </c>
      <c r="M337" s="27">
        <f t="shared" si="31"/>
        <v>241675</v>
      </c>
      <c r="N337" s="27">
        <f t="shared" si="32"/>
        <v>2416.75</v>
      </c>
    </row>
    <row r="338" s="19" customFormat="1" ht="43.2" spans="1:14">
      <c r="A338" s="25" t="s">
        <v>712</v>
      </c>
      <c r="B338" s="26" t="s">
        <v>710</v>
      </c>
      <c r="C338" s="26" t="s">
        <v>689</v>
      </c>
      <c r="D338" s="26"/>
      <c r="E338" s="26" t="s">
        <v>50</v>
      </c>
      <c r="F338" s="26">
        <v>13706819900</v>
      </c>
      <c r="G338" s="26" t="s">
        <v>51</v>
      </c>
      <c r="H338" s="27">
        <v>9100</v>
      </c>
      <c r="I338" s="29">
        <v>25</v>
      </c>
      <c r="J338" s="27">
        <f t="shared" si="33"/>
        <v>227500</v>
      </c>
      <c r="K338" s="28"/>
      <c r="L338" s="27"/>
      <c r="M338" s="27">
        <f t="shared" si="31"/>
        <v>227500</v>
      </c>
      <c r="N338" s="27">
        <f t="shared" si="32"/>
        <v>2275</v>
      </c>
    </row>
    <row r="339" s="19" customFormat="1" ht="43.2" spans="1:14">
      <c r="A339" s="25" t="s">
        <v>713</v>
      </c>
      <c r="B339" s="26" t="s">
        <v>714</v>
      </c>
      <c r="C339" s="26" t="s">
        <v>689</v>
      </c>
      <c r="D339" s="26"/>
      <c r="E339" s="26" t="s">
        <v>50</v>
      </c>
      <c r="F339" s="26">
        <v>13706819900</v>
      </c>
      <c r="G339" s="26" t="s">
        <v>51</v>
      </c>
      <c r="H339" s="27">
        <v>6180</v>
      </c>
      <c r="I339" s="29">
        <v>30</v>
      </c>
      <c r="J339" s="27">
        <f t="shared" si="33"/>
        <v>185400</v>
      </c>
      <c r="K339" s="28"/>
      <c r="L339" s="27"/>
      <c r="M339" s="27">
        <f t="shared" si="31"/>
        <v>185400</v>
      </c>
      <c r="N339" s="27">
        <f t="shared" ref="N339:N344" si="34">M339*0.01</f>
        <v>1854</v>
      </c>
    </row>
    <row r="340" s="19" customFormat="1" ht="43.2" spans="1:14">
      <c r="A340" s="25" t="s">
        <v>715</v>
      </c>
      <c r="B340" s="26" t="s">
        <v>714</v>
      </c>
      <c r="C340" s="26" t="s">
        <v>691</v>
      </c>
      <c r="D340" s="26" t="s">
        <v>25</v>
      </c>
      <c r="E340" s="26" t="s">
        <v>533</v>
      </c>
      <c r="F340" s="26">
        <v>18668921394</v>
      </c>
      <c r="G340" s="26" t="s">
        <v>534</v>
      </c>
      <c r="H340" s="27">
        <v>5766</v>
      </c>
      <c r="I340" s="29">
        <v>30</v>
      </c>
      <c r="J340" s="27">
        <f t="shared" si="33"/>
        <v>172980</v>
      </c>
      <c r="K340" s="28">
        <f>SUM(I339:I341)</f>
        <v>90</v>
      </c>
      <c r="L340" s="27">
        <f>K340*100</f>
        <v>9000</v>
      </c>
      <c r="M340" s="27">
        <f t="shared" si="31"/>
        <v>181980</v>
      </c>
      <c r="N340" s="27">
        <f t="shared" si="34"/>
        <v>1819.8</v>
      </c>
    </row>
    <row r="341" s="19" customFormat="1" ht="43.2" spans="1:14">
      <c r="A341" s="25" t="s">
        <v>716</v>
      </c>
      <c r="B341" s="26" t="s">
        <v>714</v>
      </c>
      <c r="C341" s="26" t="s">
        <v>689</v>
      </c>
      <c r="D341" s="26"/>
      <c r="E341" s="26" t="s">
        <v>50</v>
      </c>
      <c r="F341" s="26">
        <v>13706819900</v>
      </c>
      <c r="G341" s="26" t="s">
        <v>51</v>
      </c>
      <c r="H341" s="27">
        <v>6180</v>
      </c>
      <c r="I341" s="29">
        <v>30</v>
      </c>
      <c r="J341" s="27">
        <f t="shared" si="33"/>
        <v>185400</v>
      </c>
      <c r="K341" s="28"/>
      <c r="L341" s="27"/>
      <c r="M341" s="27">
        <f t="shared" si="31"/>
        <v>185400</v>
      </c>
      <c r="N341" s="27">
        <f t="shared" si="34"/>
        <v>1854</v>
      </c>
    </row>
    <row r="342" s="19" customFormat="1" ht="43.2" spans="1:14">
      <c r="A342" s="25" t="s">
        <v>717</v>
      </c>
      <c r="B342" s="26" t="s">
        <v>718</v>
      </c>
      <c r="C342" s="26" t="s">
        <v>719</v>
      </c>
      <c r="D342" s="26"/>
      <c r="E342" s="26" t="s">
        <v>720</v>
      </c>
      <c r="F342" s="26">
        <v>17337172757</v>
      </c>
      <c r="G342" s="26" t="s">
        <v>721</v>
      </c>
      <c r="H342" s="27">
        <v>6636</v>
      </c>
      <c r="I342" s="29">
        <v>80</v>
      </c>
      <c r="J342" s="27">
        <f t="shared" si="33"/>
        <v>530880</v>
      </c>
      <c r="K342" s="28"/>
      <c r="L342" s="27"/>
      <c r="M342" s="27">
        <f t="shared" si="31"/>
        <v>530880</v>
      </c>
      <c r="N342" s="27">
        <f t="shared" si="34"/>
        <v>5308.8</v>
      </c>
    </row>
    <row r="343" s="19" customFormat="1" ht="28.8" spans="1:14">
      <c r="A343" s="25" t="s">
        <v>722</v>
      </c>
      <c r="B343" s="26" t="s">
        <v>718</v>
      </c>
      <c r="C343" s="26" t="s">
        <v>723</v>
      </c>
      <c r="D343" s="26" t="s">
        <v>25</v>
      </c>
      <c r="E343" s="26" t="s">
        <v>724</v>
      </c>
      <c r="F343" s="26">
        <v>15862706960</v>
      </c>
      <c r="G343" s="26" t="s">
        <v>725</v>
      </c>
      <c r="H343" s="27">
        <v>4520</v>
      </c>
      <c r="I343" s="29">
        <v>80</v>
      </c>
      <c r="J343" s="27">
        <f t="shared" si="33"/>
        <v>361600</v>
      </c>
      <c r="K343" s="28">
        <f>SUM(I342:I343)</f>
        <v>160</v>
      </c>
      <c r="L343" s="27">
        <f>K343*100</f>
        <v>16000</v>
      </c>
      <c r="M343" s="27">
        <f t="shared" si="31"/>
        <v>377600</v>
      </c>
      <c r="N343" s="27">
        <f t="shared" si="34"/>
        <v>3776</v>
      </c>
    </row>
    <row r="344" s="19" customFormat="1" ht="28.8" spans="1:14">
      <c r="A344" s="25" t="s">
        <v>726</v>
      </c>
      <c r="B344" s="26" t="s">
        <v>727</v>
      </c>
      <c r="C344" s="26" t="s">
        <v>465</v>
      </c>
      <c r="D344" s="26" t="s">
        <v>25</v>
      </c>
      <c r="E344" s="26" t="s">
        <v>466</v>
      </c>
      <c r="F344" s="26">
        <v>18180909839</v>
      </c>
      <c r="G344" s="26" t="s">
        <v>467</v>
      </c>
      <c r="H344" s="27">
        <v>4800</v>
      </c>
      <c r="I344" s="29">
        <v>60</v>
      </c>
      <c r="J344" s="27">
        <f t="shared" si="33"/>
        <v>288000</v>
      </c>
      <c r="K344" s="28">
        <f>SUM(I344:I349)</f>
        <v>360</v>
      </c>
      <c r="L344" s="27">
        <f>K344*100</f>
        <v>36000</v>
      </c>
      <c r="M344" s="27">
        <f t="shared" si="31"/>
        <v>324000</v>
      </c>
      <c r="N344" s="27">
        <f t="shared" si="34"/>
        <v>3240</v>
      </c>
    </row>
    <row r="345" s="21" customFormat="1" ht="23" customHeight="1" spans="1:14">
      <c r="A345" s="37" t="s">
        <v>728</v>
      </c>
      <c r="B345" s="26" t="s">
        <v>727</v>
      </c>
      <c r="C345" s="38" t="s">
        <v>264</v>
      </c>
      <c r="D345" s="38"/>
      <c r="E345" s="26"/>
      <c r="F345" s="26"/>
      <c r="G345" s="26"/>
      <c r="H345" s="27"/>
      <c r="I345" s="39">
        <v>60</v>
      </c>
      <c r="J345" s="27"/>
      <c r="K345" s="40"/>
      <c r="L345" s="41"/>
      <c r="M345" s="27"/>
      <c r="N345" s="41"/>
    </row>
    <row r="346" s="21" customFormat="1" spans="1:14">
      <c r="A346" s="37" t="s">
        <v>729</v>
      </c>
      <c r="B346" s="26" t="s">
        <v>727</v>
      </c>
      <c r="C346" s="38" t="s">
        <v>264</v>
      </c>
      <c r="D346" s="38"/>
      <c r="E346" s="26"/>
      <c r="F346" s="26"/>
      <c r="G346" s="26"/>
      <c r="H346" s="27"/>
      <c r="I346" s="39">
        <v>60</v>
      </c>
      <c r="J346" s="27"/>
      <c r="K346" s="40"/>
      <c r="L346" s="41"/>
      <c r="M346" s="27"/>
      <c r="N346" s="41"/>
    </row>
    <row r="347" s="21" customFormat="1" spans="1:14">
      <c r="A347" s="37" t="s">
        <v>730</v>
      </c>
      <c r="B347" s="26" t="s">
        <v>727</v>
      </c>
      <c r="C347" s="38" t="s">
        <v>264</v>
      </c>
      <c r="D347" s="38"/>
      <c r="E347" s="26"/>
      <c r="F347" s="26"/>
      <c r="G347" s="26"/>
      <c r="H347" s="27"/>
      <c r="I347" s="39">
        <v>60</v>
      </c>
      <c r="J347" s="27"/>
      <c r="K347" s="40"/>
      <c r="L347" s="41"/>
      <c r="M347" s="27"/>
      <c r="N347" s="41"/>
    </row>
    <row r="348" s="19" customFormat="1" ht="28.8" spans="1:14">
      <c r="A348" s="25" t="s">
        <v>731</v>
      </c>
      <c r="B348" s="26" t="s">
        <v>727</v>
      </c>
      <c r="C348" s="26" t="s">
        <v>465</v>
      </c>
      <c r="D348" s="26"/>
      <c r="E348" s="26" t="s">
        <v>466</v>
      </c>
      <c r="F348" s="26">
        <v>18180909839</v>
      </c>
      <c r="G348" s="26" t="s">
        <v>467</v>
      </c>
      <c r="H348" s="27">
        <v>4800</v>
      </c>
      <c r="I348" s="29">
        <v>60</v>
      </c>
      <c r="J348" s="27">
        <f t="shared" si="33"/>
        <v>288000</v>
      </c>
      <c r="K348" s="28"/>
      <c r="L348" s="27"/>
      <c r="M348" s="27">
        <f t="shared" si="31"/>
        <v>288000</v>
      </c>
      <c r="N348" s="27">
        <f t="shared" ref="N348:N412" si="35">M348*0.01</f>
        <v>2880</v>
      </c>
    </row>
    <row r="349" s="21" customFormat="1" spans="1:14">
      <c r="A349" s="37" t="s">
        <v>732</v>
      </c>
      <c r="B349" s="26" t="s">
        <v>727</v>
      </c>
      <c r="C349" s="38" t="s">
        <v>264</v>
      </c>
      <c r="D349" s="38"/>
      <c r="E349" s="26"/>
      <c r="F349" s="26"/>
      <c r="G349" s="26"/>
      <c r="H349" s="27"/>
      <c r="I349" s="39">
        <v>60</v>
      </c>
      <c r="J349" s="27"/>
      <c r="K349" s="40"/>
      <c r="L349" s="41"/>
      <c r="M349" s="27"/>
      <c r="N349" s="41"/>
    </row>
    <row r="350" s="19" customFormat="1" ht="28.8" spans="1:14">
      <c r="A350" s="25" t="s">
        <v>733</v>
      </c>
      <c r="B350" s="26" t="s">
        <v>734</v>
      </c>
      <c r="C350" s="26" t="s">
        <v>465</v>
      </c>
      <c r="D350" s="26"/>
      <c r="E350" s="26" t="s">
        <v>466</v>
      </c>
      <c r="F350" s="26">
        <v>18180909839</v>
      </c>
      <c r="G350" s="26" t="s">
        <v>467</v>
      </c>
      <c r="H350" s="27">
        <v>4600</v>
      </c>
      <c r="I350" s="29">
        <v>50</v>
      </c>
      <c r="J350" s="27">
        <f t="shared" si="33"/>
        <v>230000</v>
      </c>
      <c r="K350" s="28"/>
      <c r="L350" s="27"/>
      <c r="M350" s="27">
        <f t="shared" si="31"/>
        <v>230000</v>
      </c>
      <c r="N350" s="27">
        <f t="shared" si="35"/>
        <v>2300</v>
      </c>
    </row>
    <row r="351" s="19" customFormat="1" spans="1:14">
      <c r="A351" s="25" t="s">
        <v>735</v>
      </c>
      <c r="B351" s="26" t="s">
        <v>734</v>
      </c>
      <c r="C351" s="26" t="s">
        <v>91</v>
      </c>
      <c r="D351" s="26"/>
      <c r="E351" s="26" t="s">
        <v>92</v>
      </c>
      <c r="F351" s="26">
        <v>13958142825</v>
      </c>
      <c r="G351" s="26" t="s">
        <v>93</v>
      </c>
      <c r="H351" s="27">
        <v>4000</v>
      </c>
      <c r="I351" s="29">
        <v>50</v>
      </c>
      <c r="J351" s="27">
        <f t="shared" si="33"/>
        <v>200000</v>
      </c>
      <c r="K351" s="28"/>
      <c r="L351" s="27"/>
      <c r="M351" s="27">
        <f t="shared" si="31"/>
        <v>200000</v>
      </c>
      <c r="N351" s="27">
        <f t="shared" si="35"/>
        <v>2000</v>
      </c>
    </row>
    <row r="352" s="19" customFormat="1" spans="1:14">
      <c r="A352" s="25" t="s">
        <v>736</v>
      </c>
      <c r="B352" s="26" t="s">
        <v>734</v>
      </c>
      <c r="C352" s="26" t="s">
        <v>478</v>
      </c>
      <c r="D352" s="26" t="s">
        <v>25</v>
      </c>
      <c r="E352" s="26" t="s">
        <v>479</v>
      </c>
      <c r="F352" s="26">
        <v>13770660278</v>
      </c>
      <c r="G352" s="26" t="s">
        <v>480</v>
      </c>
      <c r="H352" s="27">
        <v>5200</v>
      </c>
      <c r="I352" s="29">
        <v>50</v>
      </c>
      <c r="J352" s="27">
        <f t="shared" si="33"/>
        <v>260000</v>
      </c>
      <c r="K352" s="28">
        <f>SUM(I350:I357)</f>
        <v>400</v>
      </c>
      <c r="L352" s="27">
        <f>K352*100</f>
        <v>40000</v>
      </c>
      <c r="M352" s="27">
        <f t="shared" si="31"/>
        <v>300000</v>
      </c>
      <c r="N352" s="27">
        <f t="shared" si="35"/>
        <v>3000</v>
      </c>
    </row>
    <row r="353" s="19" customFormat="1" ht="28.8" spans="1:14">
      <c r="A353" s="25" t="s">
        <v>737</v>
      </c>
      <c r="B353" s="26" t="s">
        <v>734</v>
      </c>
      <c r="C353" s="26" t="s">
        <v>465</v>
      </c>
      <c r="D353" s="26"/>
      <c r="E353" s="26" t="s">
        <v>466</v>
      </c>
      <c r="F353" s="26">
        <v>18180909839</v>
      </c>
      <c r="G353" s="26" t="s">
        <v>467</v>
      </c>
      <c r="H353" s="27">
        <v>4600</v>
      </c>
      <c r="I353" s="29">
        <v>50</v>
      </c>
      <c r="J353" s="27">
        <f t="shared" si="33"/>
        <v>230000</v>
      </c>
      <c r="K353" s="28"/>
      <c r="L353" s="27"/>
      <c r="M353" s="27">
        <f t="shared" si="31"/>
        <v>230000</v>
      </c>
      <c r="N353" s="27">
        <f t="shared" si="35"/>
        <v>2300</v>
      </c>
    </row>
    <row r="354" s="19" customFormat="1" spans="1:14">
      <c r="A354" s="25" t="s">
        <v>738</v>
      </c>
      <c r="B354" s="26" t="s">
        <v>734</v>
      </c>
      <c r="C354" s="26" t="s">
        <v>91</v>
      </c>
      <c r="D354" s="26"/>
      <c r="E354" s="26" t="s">
        <v>92</v>
      </c>
      <c r="F354" s="26">
        <v>13958142825</v>
      </c>
      <c r="G354" s="26" t="s">
        <v>93</v>
      </c>
      <c r="H354" s="27">
        <v>4000</v>
      </c>
      <c r="I354" s="29">
        <v>50</v>
      </c>
      <c r="J354" s="27">
        <f t="shared" si="33"/>
        <v>200000</v>
      </c>
      <c r="K354" s="28"/>
      <c r="L354" s="27"/>
      <c r="M354" s="27">
        <f t="shared" si="31"/>
        <v>200000</v>
      </c>
      <c r="N354" s="27">
        <f t="shared" si="35"/>
        <v>2000</v>
      </c>
    </row>
    <row r="355" s="19" customFormat="1" spans="1:14">
      <c r="A355" s="25" t="s">
        <v>739</v>
      </c>
      <c r="B355" s="26" t="s">
        <v>734</v>
      </c>
      <c r="C355" s="26" t="s">
        <v>478</v>
      </c>
      <c r="D355" s="26"/>
      <c r="E355" s="26" t="s">
        <v>479</v>
      </c>
      <c r="F355" s="26">
        <v>13770660278</v>
      </c>
      <c r="G355" s="26" t="s">
        <v>480</v>
      </c>
      <c r="H355" s="27">
        <v>5600</v>
      </c>
      <c r="I355" s="29">
        <v>50</v>
      </c>
      <c r="J355" s="27">
        <f t="shared" si="33"/>
        <v>280000</v>
      </c>
      <c r="K355" s="28"/>
      <c r="L355" s="27"/>
      <c r="M355" s="27">
        <f t="shared" si="31"/>
        <v>280000</v>
      </c>
      <c r="N355" s="27">
        <f t="shared" si="35"/>
        <v>2800</v>
      </c>
    </row>
    <row r="356" s="19" customFormat="1" spans="1:14">
      <c r="A356" s="25" t="s">
        <v>740</v>
      </c>
      <c r="B356" s="26" t="s">
        <v>734</v>
      </c>
      <c r="C356" s="26" t="s">
        <v>91</v>
      </c>
      <c r="D356" s="26"/>
      <c r="E356" s="26" t="s">
        <v>92</v>
      </c>
      <c r="F356" s="26">
        <v>13958142825</v>
      </c>
      <c r="G356" s="26" t="s">
        <v>93</v>
      </c>
      <c r="H356" s="27">
        <v>4000</v>
      </c>
      <c r="I356" s="29">
        <v>50</v>
      </c>
      <c r="J356" s="27">
        <f t="shared" si="33"/>
        <v>200000</v>
      </c>
      <c r="K356" s="28"/>
      <c r="L356" s="27"/>
      <c r="M356" s="27">
        <f t="shared" si="31"/>
        <v>200000</v>
      </c>
      <c r="N356" s="27">
        <f t="shared" si="35"/>
        <v>2000</v>
      </c>
    </row>
    <row r="357" s="19" customFormat="1" spans="1:14">
      <c r="A357" s="25" t="s">
        <v>741</v>
      </c>
      <c r="B357" s="26" t="s">
        <v>734</v>
      </c>
      <c r="C357" s="26" t="s">
        <v>478</v>
      </c>
      <c r="D357" s="26"/>
      <c r="E357" s="26" t="s">
        <v>479</v>
      </c>
      <c r="F357" s="26">
        <v>13770660278</v>
      </c>
      <c r="G357" s="26" t="s">
        <v>480</v>
      </c>
      <c r="H357" s="27">
        <v>5900</v>
      </c>
      <c r="I357" s="29">
        <v>50</v>
      </c>
      <c r="J357" s="27">
        <f t="shared" si="33"/>
        <v>295000</v>
      </c>
      <c r="K357" s="28"/>
      <c r="L357" s="27"/>
      <c r="M357" s="27">
        <f t="shared" si="31"/>
        <v>295000</v>
      </c>
      <c r="N357" s="27">
        <f t="shared" si="35"/>
        <v>2950</v>
      </c>
    </row>
    <row r="358" s="19" customFormat="1" ht="28.8" spans="1:14">
      <c r="A358" s="25" t="s">
        <v>742</v>
      </c>
      <c r="B358" s="26" t="s">
        <v>743</v>
      </c>
      <c r="C358" s="26" t="s">
        <v>453</v>
      </c>
      <c r="D358" s="26"/>
      <c r="E358" s="26" t="s">
        <v>50</v>
      </c>
      <c r="F358" s="26">
        <v>13706819900</v>
      </c>
      <c r="G358" s="26" t="s">
        <v>51</v>
      </c>
      <c r="H358" s="27">
        <v>4500</v>
      </c>
      <c r="I358" s="29">
        <v>30</v>
      </c>
      <c r="J358" s="27">
        <f t="shared" si="33"/>
        <v>135000</v>
      </c>
      <c r="K358" s="28"/>
      <c r="L358" s="27"/>
      <c r="M358" s="27">
        <f t="shared" si="31"/>
        <v>135000</v>
      </c>
      <c r="N358" s="27">
        <f t="shared" si="35"/>
        <v>1350</v>
      </c>
    </row>
    <row r="359" s="19" customFormat="1" ht="28.8" spans="1:14">
      <c r="A359" s="25" t="s">
        <v>744</v>
      </c>
      <c r="B359" s="26" t="s">
        <v>743</v>
      </c>
      <c r="C359" s="26" t="s">
        <v>118</v>
      </c>
      <c r="D359" s="26" t="s">
        <v>25</v>
      </c>
      <c r="E359" s="26" t="s">
        <v>119</v>
      </c>
      <c r="F359" s="26">
        <v>15910661768</v>
      </c>
      <c r="G359" s="26" t="s">
        <v>118</v>
      </c>
      <c r="H359" s="27">
        <v>5000</v>
      </c>
      <c r="I359" s="29">
        <v>30</v>
      </c>
      <c r="J359" s="27">
        <f t="shared" si="33"/>
        <v>150000</v>
      </c>
      <c r="K359" s="28">
        <f>SUM(I358:I362)</f>
        <v>150</v>
      </c>
      <c r="L359" s="27">
        <f>K359*100</f>
        <v>15000</v>
      </c>
      <c r="M359" s="27">
        <f t="shared" si="31"/>
        <v>165000</v>
      </c>
      <c r="N359" s="27">
        <f t="shared" si="35"/>
        <v>1650</v>
      </c>
    </row>
    <row r="360" s="19" customFormat="1" ht="28.8" spans="1:14">
      <c r="A360" s="25" t="s">
        <v>745</v>
      </c>
      <c r="B360" s="26" t="s">
        <v>743</v>
      </c>
      <c r="C360" s="26" t="s">
        <v>453</v>
      </c>
      <c r="D360" s="26"/>
      <c r="E360" s="26" t="s">
        <v>50</v>
      </c>
      <c r="F360" s="26">
        <v>13706819900</v>
      </c>
      <c r="G360" s="26" t="s">
        <v>51</v>
      </c>
      <c r="H360" s="27">
        <v>4500</v>
      </c>
      <c r="I360" s="29">
        <v>30</v>
      </c>
      <c r="J360" s="27">
        <f t="shared" si="33"/>
        <v>135000</v>
      </c>
      <c r="K360" s="28"/>
      <c r="L360" s="27"/>
      <c r="M360" s="27">
        <f t="shared" si="31"/>
        <v>135000</v>
      </c>
      <c r="N360" s="27">
        <f t="shared" si="35"/>
        <v>1350</v>
      </c>
    </row>
    <row r="361" s="19" customFormat="1" ht="28.8" spans="1:14">
      <c r="A361" s="25" t="s">
        <v>746</v>
      </c>
      <c r="B361" s="26" t="s">
        <v>743</v>
      </c>
      <c r="C361" s="26" t="s">
        <v>118</v>
      </c>
      <c r="D361" s="26"/>
      <c r="E361" s="26" t="s">
        <v>119</v>
      </c>
      <c r="F361" s="26">
        <v>15910661768</v>
      </c>
      <c r="G361" s="26" t="s">
        <v>118</v>
      </c>
      <c r="H361" s="27">
        <v>5000</v>
      </c>
      <c r="I361" s="29">
        <v>30</v>
      </c>
      <c r="J361" s="27">
        <f t="shared" si="33"/>
        <v>150000</v>
      </c>
      <c r="K361" s="28"/>
      <c r="L361" s="27"/>
      <c r="M361" s="27">
        <f t="shared" si="31"/>
        <v>150000</v>
      </c>
      <c r="N361" s="27">
        <f t="shared" si="35"/>
        <v>1500</v>
      </c>
    </row>
    <row r="362" s="19" customFormat="1" ht="28.8" spans="1:14">
      <c r="A362" s="25" t="s">
        <v>747</v>
      </c>
      <c r="B362" s="26" t="s">
        <v>743</v>
      </c>
      <c r="C362" s="26" t="s">
        <v>118</v>
      </c>
      <c r="D362" s="26"/>
      <c r="E362" s="26" t="s">
        <v>119</v>
      </c>
      <c r="F362" s="26">
        <v>15910661768</v>
      </c>
      <c r="G362" s="26" t="s">
        <v>118</v>
      </c>
      <c r="H362" s="27">
        <v>4800</v>
      </c>
      <c r="I362" s="29">
        <v>30</v>
      </c>
      <c r="J362" s="27">
        <f t="shared" si="33"/>
        <v>144000</v>
      </c>
      <c r="K362" s="28"/>
      <c r="L362" s="27"/>
      <c r="M362" s="27">
        <f t="shared" si="31"/>
        <v>144000</v>
      </c>
      <c r="N362" s="27">
        <f t="shared" si="35"/>
        <v>1440</v>
      </c>
    </row>
    <row r="363" s="19" customFormat="1" spans="1:14">
      <c r="A363" s="25" t="s">
        <v>748</v>
      </c>
      <c r="B363" s="26" t="s">
        <v>749</v>
      </c>
      <c r="C363" s="26" t="s">
        <v>478</v>
      </c>
      <c r="D363" s="26" t="s">
        <v>25</v>
      </c>
      <c r="E363" s="26" t="s">
        <v>479</v>
      </c>
      <c r="F363" s="26">
        <v>13770660278</v>
      </c>
      <c r="G363" s="26" t="s">
        <v>480</v>
      </c>
      <c r="H363" s="27">
        <v>4200</v>
      </c>
      <c r="I363" s="29">
        <v>20</v>
      </c>
      <c r="J363" s="27">
        <f t="shared" si="33"/>
        <v>84000</v>
      </c>
      <c r="K363" s="28">
        <f>SUM(I363:I365)</f>
        <v>60</v>
      </c>
      <c r="L363" s="27">
        <f>K363*100</f>
        <v>6000</v>
      </c>
      <c r="M363" s="27">
        <f t="shared" si="31"/>
        <v>90000</v>
      </c>
      <c r="N363" s="27">
        <f t="shared" si="35"/>
        <v>900</v>
      </c>
    </row>
    <row r="364" s="19" customFormat="1" spans="1:14">
      <c r="A364" s="25" t="s">
        <v>750</v>
      </c>
      <c r="B364" s="26" t="s">
        <v>749</v>
      </c>
      <c r="C364" s="26" t="s">
        <v>453</v>
      </c>
      <c r="D364" s="26"/>
      <c r="E364" s="26" t="s">
        <v>50</v>
      </c>
      <c r="F364" s="26">
        <v>13706819900</v>
      </c>
      <c r="G364" s="26" t="s">
        <v>51</v>
      </c>
      <c r="H364" s="27">
        <v>6000</v>
      </c>
      <c r="I364" s="29">
        <v>20</v>
      </c>
      <c r="J364" s="27">
        <f t="shared" si="33"/>
        <v>120000</v>
      </c>
      <c r="K364" s="28"/>
      <c r="L364" s="27"/>
      <c r="M364" s="27">
        <f t="shared" si="31"/>
        <v>120000</v>
      </c>
      <c r="N364" s="27">
        <f t="shared" si="35"/>
        <v>1200</v>
      </c>
    </row>
    <row r="365" s="19" customFormat="1" spans="1:14">
      <c r="A365" s="25" t="s">
        <v>751</v>
      </c>
      <c r="B365" s="26" t="s">
        <v>749</v>
      </c>
      <c r="C365" s="26" t="s">
        <v>118</v>
      </c>
      <c r="D365" s="26"/>
      <c r="E365" s="26" t="s">
        <v>119</v>
      </c>
      <c r="F365" s="26">
        <v>15910661768</v>
      </c>
      <c r="G365" s="26" t="s">
        <v>118</v>
      </c>
      <c r="H365" s="27">
        <v>5300</v>
      </c>
      <c r="I365" s="29">
        <v>20</v>
      </c>
      <c r="J365" s="27">
        <f t="shared" si="33"/>
        <v>106000</v>
      </c>
      <c r="K365" s="28"/>
      <c r="L365" s="27"/>
      <c r="M365" s="27">
        <f t="shared" si="31"/>
        <v>106000</v>
      </c>
      <c r="N365" s="27">
        <f t="shared" si="35"/>
        <v>1060</v>
      </c>
    </row>
    <row r="366" s="19" customFormat="1" spans="1:14">
      <c r="A366" s="25" t="s">
        <v>752</v>
      </c>
      <c r="B366" s="26" t="s">
        <v>753</v>
      </c>
      <c r="C366" s="26" t="s">
        <v>478</v>
      </c>
      <c r="D366" s="26"/>
      <c r="E366" s="26" t="s">
        <v>479</v>
      </c>
      <c r="F366" s="26">
        <v>13770660278</v>
      </c>
      <c r="G366" s="26" t="s">
        <v>480</v>
      </c>
      <c r="H366" s="27">
        <v>5000</v>
      </c>
      <c r="I366" s="29">
        <v>25</v>
      </c>
      <c r="J366" s="27">
        <f t="shared" si="33"/>
        <v>125000</v>
      </c>
      <c r="K366" s="28"/>
      <c r="L366" s="27"/>
      <c r="M366" s="27">
        <f t="shared" si="31"/>
        <v>125000</v>
      </c>
      <c r="N366" s="27">
        <f t="shared" si="35"/>
        <v>1250</v>
      </c>
    </row>
    <row r="367" s="19" customFormat="1" spans="1:14">
      <c r="A367" s="25" t="s">
        <v>754</v>
      </c>
      <c r="B367" s="26" t="s">
        <v>753</v>
      </c>
      <c r="C367" s="26" t="s">
        <v>478</v>
      </c>
      <c r="D367" s="26" t="s">
        <v>25</v>
      </c>
      <c r="E367" s="26" t="s">
        <v>479</v>
      </c>
      <c r="F367" s="26">
        <v>13770660278</v>
      </c>
      <c r="G367" s="26" t="s">
        <v>480</v>
      </c>
      <c r="H367" s="27">
        <v>5000</v>
      </c>
      <c r="I367" s="29">
        <v>25</v>
      </c>
      <c r="J367" s="27">
        <f t="shared" si="33"/>
        <v>125000</v>
      </c>
      <c r="K367" s="28">
        <f>SUM(I366:I368)</f>
        <v>75</v>
      </c>
      <c r="L367" s="27">
        <f>K367*100</f>
        <v>7500</v>
      </c>
      <c r="M367" s="27">
        <f t="shared" si="31"/>
        <v>132500</v>
      </c>
      <c r="N367" s="27">
        <f t="shared" si="35"/>
        <v>1325</v>
      </c>
    </row>
    <row r="368" s="19" customFormat="1" spans="1:14">
      <c r="A368" s="25" t="s">
        <v>755</v>
      </c>
      <c r="B368" s="26" t="s">
        <v>753</v>
      </c>
      <c r="C368" s="26" t="s">
        <v>409</v>
      </c>
      <c r="D368" s="26"/>
      <c r="E368" s="26" t="s">
        <v>410</v>
      </c>
      <c r="F368" s="26">
        <v>13296616220</v>
      </c>
      <c r="G368" s="26" t="s">
        <v>411</v>
      </c>
      <c r="H368" s="27">
        <v>5800</v>
      </c>
      <c r="I368" s="29">
        <v>25</v>
      </c>
      <c r="J368" s="27">
        <f t="shared" si="33"/>
        <v>145000</v>
      </c>
      <c r="K368" s="28"/>
      <c r="L368" s="27"/>
      <c r="M368" s="27">
        <f t="shared" si="31"/>
        <v>145000</v>
      </c>
      <c r="N368" s="27">
        <f t="shared" si="35"/>
        <v>1450</v>
      </c>
    </row>
    <row r="369" s="19" customFormat="1" spans="1:14">
      <c r="A369" s="25" t="s">
        <v>756</v>
      </c>
      <c r="B369" s="26" t="s">
        <v>757</v>
      </c>
      <c r="C369" s="26" t="s">
        <v>478</v>
      </c>
      <c r="D369" s="26"/>
      <c r="E369" s="26" t="s">
        <v>479</v>
      </c>
      <c r="F369" s="26">
        <v>13770660278</v>
      </c>
      <c r="G369" s="26" t="s">
        <v>480</v>
      </c>
      <c r="H369" s="27">
        <v>5700</v>
      </c>
      <c r="I369" s="29">
        <v>20</v>
      </c>
      <c r="J369" s="27">
        <f t="shared" si="33"/>
        <v>114000</v>
      </c>
      <c r="K369" s="28"/>
      <c r="L369" s="27"/>
      <c r="M369" s="27">
        <f t="shared" si="31"/>
        <v>114000</v>
      </c>
      <c r="N369" s="27">
        <f t="shared" si="35"/>
        <v>1140</v>
      </c>
    </row>
    <row r="370" s="19" customFormat="1" spans="1:14">
      <c r="A370" s="25" t="s">
        <v>758</v>
      </c>
      <c r="B370" s="26" t="s">
        <v>757</v>
      </c>
      <c r="C370" s="26" t="s">
        <v>16</v>
      </c>
      <c r="D370" s="26" t="s">
        <v>25</v>
      </c>
      <c r="E370" s="26" t="s">
        <v>17</v>
      </c>
      <c r="F370" s="26">
        <v>13950302198</v>
      </c>
      <c r="G370" s="26" t="s">
        <v>18</v>
      </c>
      <c r="H370" s="27">
        <v>5700</v>
      </c>
      <c r="I370" s="29">
        <v>20</v>
      </c>
      <c r="J370" s="27">
        <f t="shared" si="33"/>
        <v>114000</v>
      </c>
      <c r="K370" s="28">
        <f>SUM(I369:I372)</f>
        <v>80</v>
      </c>
      <c r="L370" s="27">
        <f>K370*100</f>
        <v>8000</v>
      </c>
      <c r="M370" s="27">
        <f t="shared" si="31"/>
        <v>122000</v>
      </c>
      <c r="N370" s="27">
        <f t="shared" si="35"/>
        <v>1220</v>
      </c>
    </row>
    <row r="371" s="19" customFormat="1" spans="1:14">
      <c r="A371" s="25" t="s">
        <v>759</v>
      </c>
      <c r="B371" s="26" t="s">
        <v>757</v>
      </c>
      <c r="C371" s="26" t="s">
        <v>118</v>
      </c>
      <c r="D371" s="26"/>
      <c r="E371" s="26" t="s">
        <v>119</v>
      </c>
      <c r="F371" s="26">
        <v>15910661768</v>
      </c>
      <c r="G371" s="26" t="s">
        <v>118</v>
      </c>
      <c r="H371" s="27">
        <v>7200</v>
      </c>
      <c r="I371" s="29">
        <v>20</v>
      </c>
      <c r="J371" s="27">
        <f t="shared" si="33"/>
        <v>144000</v>
      </c>
      <c r="K371" s="28"/>
      <c r="L371" s="27"/>
      <c r="M371" s="27">
        <f t="shared" si="31"/>
        <v>144000</v>
      </c>
      <c r="N371" s="27">
        <f t="shared" si="35"/>
        <v>1440</v>
      </c>
    </row>
    <row r="372" s="19" customFormat="1" spans="1:14">
      <c r="A372" s="25" t="s">
        <v>760</v>
      </c>
      <c r="B372" s="26" t="s">
        <v>757</v>
      </c>
      <c r="C372" s="26" t="s">
        <v>16</v>
      </c>
      <c r="D372" s="26"/>
      <c r="E372" s="26" t="s">
        <v>17</v>
      </c>
      <c r="F372" s="26">
        <v>13950302198</v>
      </c>
      <c r="G372" s="26" t="s">
        <v>18</v>
      </c>
      <c r="H372" s="27">
        <v>7200</v>
      </c>
      <c r="I372" s="29">
        <v>20</v>
      </c>
      <c r="J372" s="27">
        <f t="shared" si="33"/>
        <v>144000</v>
      </c>
      <c r="K372" s="28"/>
      <c r="L372" s="27"/>
      <c r="M372" s="27">
        <f t="shared" si="31"/>
        <v>144000</v>
      </c>
      <c r="N372" s="27">
        <f t="shared" si="35"/>
        <v>1440</v>
      </c>
    </row>
    <row r="373" s="19" customFormat="1" spans="1:14">
      <c r="A373" s="25" t="s">
        <v>761</v>
      </c>
      <c r="B373" s="26" t="s">
        <v>762</v>
      </c>
      <c r="C373" s="26" t="s">
        <v>478</v>
      </c>
      <c r="D373" s="26"/>
      <c r="E373" s="26" t="s">
        <v>479</v>
      </c>
      <c r="F373" s="26">
        <v>13770660278</v>
      </c>
      <c r="G373" s="26" t="s">
        <v>480</v>
      </c>
      <c r="H373" s="27">
        <v>4400</v>
      </c>
      <c r="I373" s="29">
        <v>40</v>
      </c>
      <c r="J373" s="27">
        <f t="shared" si="33"/>
        <v>176000</v>
      </c>
      <c r="K373" s="28"/>
      <c r="L373" s="27"/>
      <c r="M373" s="27">
        <f t="shared" si="31"/>
        <v>176000</v>
      </c>
      <c r="N373" s="27">
        <f t="shared" si="35"/>
        <v>1760</v>
      </c>
    </row>
    <row r="374" s="19" customFormat="1" spans="1:14">
      <c r="A374" s="25" t="s">
        <v>763</v>
      </c>
      <c r="B374" s="26" t="s">
        <v>762</v>
      </c>
      <c r="C374" s="26" t="s">
        <v>118</v>
      </c>
      <c r="D374" s="26" t="s">
        <v>25</v>
      </c>
      <c r="E374" s="26" t="s">
        <v>119</v>
      </c>
      <c r="F374" s="26">
        <v>15910661768</v>
      </c>
      <c r="G374" s="26" t="s">
        <v>118</v>
      </c>
      <c r="H374" s="27">
        <v>5000</v>
      </c>
      <c r="I374" s="29">
        <v>40</v>
      </c>
      <c r="J374" s="27">
        <f t="shared" si="33"/>
        <v>200000</v>
      </c>
      <c r="K374" s="28">
        <f>SUM(I373:I374)</f>
        <v>80</v>
      </c>
      <c r="L374" s="27">
        <f>K374*100</f>
        <v>8000</v>
      </c>
      <c r="M374" s="27">
        <f t="shared" si="31"/>
        <v>208000</v>
      </c>
      <c r="N374" s="27">
        <f t="shared" si="35"/>
        <v>2080</v>
      </c>
    </row>
    <row r="375" s="19" customFormat="1" spans="1:14">
      <c r="A375" s="25" t="s">
        <v>764</v>
      </c>
      <c r="B375" s="26" t="s">
        <v>765</v>
      </c>
      <c r="C375" s="26" t="s">
        <v>478</v>
      </c>
      <c r="D375" s="26"/>
      <c r="E375" s="26" t="s">
        <v>479</v>
      </c>
      <c r="F375" s="26">
        <v>13770660278</v>
      </c>
      <c r="G375" s="26" t="s">
        <v>480</v>
      </c>
      <c r="H375" s="27">
        <v>5100</v>
      </c>
      <c r="I375" s="29">
        <v>40</v>
      </c>
      <c r="J375" s="27">
        <f t="shared" si="33"/>
        <v>204000</v>
      </c>
      <c r="K375" s="28"/>
      <c r="L375" s="27"/>
      <c r="M375" s="27">
        <f t="shared" si="31"/>
        <v>204000</v>
      </c>
      <c r="N375" s="27">
        <f t="shared" si="35"/>
        <v>2040</v>
      </c>
    </row>
    <row r="376" s="19" customFormat="1" spans="1:14">
      <c r="A376" s="25" t="s">
        <v>766</v>
      </c>
      <c r="B376" s="26" t="s">
        <v>765</v>
      </c>
      <c r="C376" s="26" t="s">
        <v>409</v>
      </c>
      <c r="D376" s="26" t="s">
        <v>25</v>
      </c>
      <c r="E376" s="26" t="s">
        <v>410</v>
      </c>
      <c r="F376" s="26">
        <v>13296616220</v>
      </c>
      <c r="G376" s="26" t="s">
        <v>411</v>
      </c>
      <c r="H376" s="27">
        <v>6200</v>
      </c>
      <c r="I376" s="29">
        <v>40</v>
      </c>
      <c r="J376" s="27">
        <f t="shared" si="33"/>
        <v>248000</v>
      </c>
      <c r="K376" s="28">
        <f>SUM(I375:I378)</f>
        <v>160</v>
      </c>
      <c r="L376" s="27">
        <f>K376*100</f>
        <v>16000</v>
      </c>
      <c r="M376" s="27">
        <f t="shared" si="31"/>
        <v>264000</v>
      </c>
      <c r="N376" s="27">
        <f t="shared" si="35"/>
        <v>2640</v>
      </c>
    </row>
    <row r="377" s="19" customFormat="1" spans="1:14">
      <c r="A377" s="25" t="s">
        <v>767</v>
      </c>
      <c r="B377" s="26" t="s">
        <v>765</v>
      </c>
      <c r="C377" s="26" t="s">
        <v>478</v>
      </c>
      <c r="D377" s="26"/>
      <c r="E377" s="26" t="s">
        <v>479</v>
      </c>
      <c r="F377" s="26">
        <v>13770660278</v>
      </c>
      <c r="G377" s="26" t="s">
        <v>480</v>
      </c>
      <c r="H377" s="27">
        <v>5500</v>
      </c>
      <c r="I377" s="29">
        <v>40</v>
      </c>
      <c r="J377" s="27">
        <f t="shared" si="33"/>
        <v>220000</v>
      </c>
      <c r="K377" s="28"/>
      <c r="L377" s="27"/>
      <c r="M377" s="27">
        <f t="shared" si="31"/>
        <v>220000</v>
      </c>
      <c r="N377" s="27">
        <f t="shared" si="35"/>
        <v>2200</v>
      </c>
    </row>
    <row r="378" s="19" customFormat="1" spans="1:14">
      <c r="A378" s="25" t="s">
        <v>768</v>
      </c>
      <c r="B378" s="26" t="s">
        <v>765</v>
      </c>
      <c r="C378" s="26" t="s">
        <v>409</v>
      </c>
      <c r="D378" s="26"/>
      <c r="E378" s="26" t="s">
        <v>410</v>
      </c>
      <c r="F378" s="26">
        <v>13296616220</v>
      </c>
      <c r="G378" s="26" t="s">
        <v>411</v>
      </c>
      <c r="H378" s="27">
        <v>6200</v>
      </c>
      <c r="I378" s="29">
        <v>40</v>
      </c>
      <c r="J378" s="27">
        <f t="shared" si="33"/>
        <v>248000</v>
      </c>
      <c r="K378" s="28"/>
      <c r="L378" s="27"/>
      <c r="M378" s="27">
        <f t="shared" si="31"/>
        <v>248000</v>
      </c>
      <c r="N378" s="27">
        <f t="shared" si="35"/>
        <v>2480</v>
      </c>
    </row>
    <row r="379" s="19" customFormat="1" ht="28.8" spans="1:14">
      <c r="A379" s="25" t="s">
        <v>769</v>
      </c>
      <c r="B379" s="26" t="s">
        <v>770</v>
      </c>
      <c r="C379" s="26" t="s">
        <v>24</v>
      </c>
      <c r="D379" s="26"/>
      <c r="E379" s="26" t="s">
        <v>26</v>
      </c>
      <c r="F379" s="26">
        <v>13524196950</v>
      </c>
      <c r="G379" s="26" t="s">
        <v>27</v>
      </c>
      <c r="H379" s="27">
        <v>4800</v>
      </c>
      <c r="I379" s="29">
        <v>30</v>
      </c>
      <c r="J379" s="27">
        <f t="shared" si="33"/>
        <v>144000</v>
      </c>
      <c r="K379" s="28"/>
      <c r="L379" s="27"/>
      <c r="M379" s="27">
        <f t="shared" si="31"/>
        <v>144000</v>
      </c>
      <c r="N379" s="27">
        <f t="shared" si="35"/>
        <v>1440</v>
      </c>
    </row>
    <row r="380" s="19" customFormat="1" ht="28.8" spans="1:14">
      <c r="A380" s="25" t="s">
        <v>771</v>
      </c>
      <c r="B380" s="26" t="s">
        <v>770</v>
      </c>
      <c r="C380" s="26" t="s">
        <v>478</v>
      </c>
      <c r="D380" s="26" t="s">
        <v>25</v>
      </c>
      <c r="E380" s="26" t="s">
        <v>479</v>
      </c>
      <c r="F380" s="26">
        <v>13770660278</v>
      </c>
      <c r="G380" s="26" t="s">
        <v>480</v>
      </c>
      <c r="H380" s="27">
        <v>3200</v>
      </c>
      <c r="I380" s="29">
        <v>30</v>
      </c>
      <c r="J380" s="27">
        <f t="shared" si="33"/>
        <v>96000</v>
      </c>
      <c r="K380" s="28">
        <f>SUM(I379:I382)</f>
        <v>120</v>
      </c>
      <c r="L380" s="27">
        <f>K380*100</f>
        <v>12000</v>
      </c>
      <c r="M380" s="27">
        <f t="shared" si="31"/>
        <v>108000</v>
      </c>
      <c r="N380" s="27">
        <f t="shared" si="35"/>
        <v>1080</v>
      </c>
    </row>
    <row r="381" s="19" customFormat="1" ht="28.8" spans="1:14">
      <c r="A381" s="25" t="s">
        <v>772</v>
      </c>
      <c r="B381" s="26" t="s">
        <v>770</v>
      </c>
      <c r="C381" s="26" t="s">
        <v>478</v>
      </c>
      <c r="D381" s="26"/>
      <c r="E381" s="26" t="s">
        <v>479</v>
      </c>
      <c r="F381" s="26">
        <v>13770660278</v>
      </c>
      <c r="G381" s="26" t="s">
        <v>480</v>
      </c>
      <c r="H381" s="27">
        <v>3700</v>
      </c>
      <c r="I381" s="29">
        <v>30</v>
      </c>
      <c r="J381" s="27">
        <f t="shared" si="33"/>
        <v>111000</v>
      </c>
      <c r="K381" s="28"/>
      <c r="L381" s="27"/>
      <c r="M381" s="27">
        <f t="shared" si="31"/>
        <v>111000</v>
      </c>
      <c r="N381" s="27">
        <f t="shared" si="35"/>
        <v>1110</v>
      </c>
    </row>
    <row r="382" s="19" customFormat="1" ht="28.8" spans="1:14">
      <c r="A382" s="25" t="s">
        <v>773</v>
      </c>
      <c r="B382" s="26" t="s">
        <v>770</v>
      </c>
      <c r="C382" s="26" t="s">
        <v>478</v>
      </c>
      <c r="D382" s="26"/>
      <c r="E382" s="26" t="s">
        <v>479</v>
      </c>
      <c r="F382" s="26">
        <v>13770660278</v>
      </c>
      <c r="G382" s="26" t="s">
        <v>480</v>
      </c>
      <c r="H382" s="27">
        <v>3700</v>
      </c>
      <c r="I382" s="29">
        <v>30</v>
      </c>
      <c r="J382" s="27">
        <f t="shared" si="33"/>
        <v>111000</v>
      </c>
      <c r="K382" s="28"/>
      <c r="L382" s="27"/>
      <c r="M382" s="27">
        <f t="shared" si="31"/>
        <v>111000</v>
      </c>
      <c r="N382" s="27">
        <f t="shared" si="35"/>
        <v>1110</v>
      </c>
    </row>
    <row r="383" s="19" customFormat="1" spans="1:14">
      <c r="A383" s="25" t="s">
        <v>774</v>
      </c>
      <c r="B383" s="26" t="s">
        <v>775</v>
      </c>
      <c r="C383" s="26" t="s">
        <v>453</v>
      </c>
      <c r="D383" s="26"/>
      <c r="E383" s="26" t="s">
        <v>50</v>
      </c>
      <c r="F383" s="26">
        <v>13706819900</v>
      </c>
      <c r="G383" s="26" t="s">
        <v>51</v>
      </c>
      <c r="H383" s="27">
        <v>5600</v>
      </c>
      <c r="I383" s="29">
        <v>30</v>
      </c>
      <c r="J383" s="27">
        <f t="shared" si="33"/>
        <v>168000</v>
      </c>
      <c r="K383" s="28"/>
      <c r="L383" s="27"/>
      <c r="M383" s="27">
        <f t="shared" si="31"/>
        <v>168000</v>
      </c>
      <c r="N383" s="27">
        <f t="shared" si="35"/>
        <v>1680</v>
      </c>
    </row>
    <row r="384" s="19" customFormat="1" ht="43.2" spans="1:14">
      <c r="A384" s="25" t="s">
        <v>776</v>
      </c>
      <c r="B384" s="26" t="s">
        <v>775</v>
      </c>
      <c r="C384" s="26" t="s">
        <v>777</v>
      </c>
      <c r="D384" s="26" t="s">
        <v>25</v>
      </c>
      <c r="E384" s="26" t="s">
        <v>778</v>
      </c>
      <c r="F384" s="26">
        <v>15003118300</v>
      </c>
      <c r="G384" s="26" t="s">
        <v>779</v>
      </c>
      <c r="H384" s="27">
        <v>4800</v>
      </c>
      <c r="I384" s="29">
        <v>30</v>
      </c>
      <c r="J384" s="27">
        <f t="shared" si="33"/>
        <v>144000</v>
      </c>
      <c r="K384" s="28">
        <f>SUM(I383:I387)</f>
        <v>150</v>
      </c>
      <c r="L384" s="27"/>
      <c r="M384" s="27">
        <f t="shared" si="31"/>
        <v>144000</v>
      </c>
      <c r="N384" s="27">
        <f t="shared" si="35"/>
        <v>1440</v>
      </c>
    </row>
    <row r="385" s="19" customFormat="1" ht="43.2" spans="1:14">
      <c r="A385" s="25" t="s">
        <v>780</v>
      </c>
      <c r="B385" s="26" t="s">
        <v>775</v>
      </c>
      <c r="C385" s="26" t="s">
        <v>777</v>
      </c>
      <c r="D385" s="26"/>
      <c r="E385" s="26" t="s">
        <v>778</v>
      </c>
      <c r="F385" s="26">
        <v>15003118300</v>
      </c>
      <c r="G385" s="26" t="s">
        <v>779</v>
      </c>
      <c r="H385" s="27">
        <v>4800</v>
      </c>
      <c r="I385" s="29">
        <v>30</v>
      </c>
      <c r="J385" s="27">
        <f t="shared" si="33"/>
        <v>144000</v>
      </c>
      <c r="K385" s="28"/>
      <c r="L385" s="27"/>
      <c r="M385" s="27">
        <f t="shared" si="31"/>
        <v>144000</v>
      </c>
      <c r="N385" s="27">
        <f t="shared" si="35"/>
        <v>1440</v>
      </c>
    </row>
    <row r="386" s="19" customFormat="1" spans="1:14">
      <c r="A386" s="25" t="s">
        <v>781</v>
      </c>
      <c r="B386" s="26" t="s">
        <v>775</v>
      </c>
      <c r="C386" s="26" t="s">
        <v>453</v>
      </c>
      <c r="D386" s="26"/>
      <c r="E386" s="26" t="s">
        <v>50</v>
      </c>
      <c r="F386" s="26">
        <v>13706819900</v>
      </c>
      <c r="G386" s="26" t="s">
        <v>51</v>
      </c>
      <c r="H386" s="27">
        <v>5600</v>
      </c>
      <c r="I386" s="29">
        <v>30</v>
      </c>
      <c r="J386" s="27">
        <f t="shared" si="33"/>
        <v>168000</v>
      </c>
      <c r="K386" s="28"/>
      <c r="L386" s="27"/>
      <c r="M386" s="27">
        <f t="shared" ref="M386:M428" si="36">J386+L386</f>
        <v>168000</v>
      </c>
      <c r="N386" s="27">
        <f t="shared" si="35"/>
        <v>1680</v>
      </c>
    </row>
    <row r="387" s="19" customFormat="1" ht="43.2" spans="1:14">
      <c r="A387" s="25" t="s">
        <v>782</v>
      </c>
      <c r="B387" s="26" t="s">
        <v>775</v>
      </c>
      <c r="C387" s="26" t="s">
        <v>777</v>
      </c>
      <c r="D387" s="26"/>
      <c r="E387" s="26" t="s">
        <v>778</v>
      </c>
      <c r="F387" s="26">
        <v>15003118300</v>
      </c>
      <c r="G387" s="26" t="s">
        <v>779</v>
      </c>
      <c r="H387" s="27">
        <v>4800</v>
      </c>
      <c r="I387" s="29">
        <v>30</v>
      </c>
      <c r="J387" s="27">
        <f t="shared" si="33"/>
        <v>144000</v>
      </c>
      <c r="K387" s="28"/>
      <c r="L387" s="27"/>
      <c r="M387" s="27">
        <f t="shared" si="36"/>
        <v>144000</v>
      </c>
      <c r="N387" s="27">
        <f t="shared" si="35"/>
        <v>1440</v>
      </c>
    </row>
    <row r="388" spans="1:14">
      <c r="A388" s="25" t="s">
        <v>783</v>
      </c>
      <c r="B388" s="25" t="s">
        <v>784</v>
      </c>
      <c r="C388" s="25" t="s">
        <v>478</v>
      </c>
      <c r="D388" s="25" t="s">
        <v>25</v>
      </c>
      <c r="E388" s="25" t="s">
        <v>479</v>
      </c>
      <c r="F388" s="25">
        <v>13770660278</v>
      </c>
      <c r="G388" s="25" t="s">
        <v>480</v>
      </c>
      <c r="H388" s="25">
        <v>3100</v>
      </c>
      <c r="I388" s="29">
        <v>36</v>
      </c>
      <c r="J388" s="27">
        <f t="shared" ref="J388:J428" si="37">H388*I388</f>
        <v>111600</v>
      </c>
      <c r="K388" s="28">
        <f>SUM(I388:I392)</f>
        <v>180</v>
      </c>
      <c r="L388" s="27">
        <f>K388*100</f>
        <v>18000</v>
      </c>
      <c r="M388" s="27">
        <f t="shared" si="36"/>
        <v>129600</v>
      </c>
      <c r="N388" s="27">
        <f t="shared" si="35"/>
        <v>1296</v>
      </c>
    </row>
    <row r="389" spans="1:14">
      <c r="A389" s="25" t="s">
        <v>785</v>
      </c>
      <c r="B389" s="25" t="s">
        <v>784</v>
      </c>
      <c r="C389" s="25" t="s">
        <v>453</v>
      </c>
      <c r="D389" s="25"/>
      <c r="E389" s="25" t="s">
        <v>50</v>
      </c>
      <c r="F389" s="25">
        <v>13706819900</v>
      </c>
      <c r="G389" s="25" t="s">
        <v>51</v>
      </c>
      <c r="H389" s="25">
        <v>5200</v>
      </c>
      <c r="I389" s="29">
        <v>36</v>
      </c>
      <c r="J389" s="27">
        <f t="shared" si="37"/>
        <v>187200</v>
      </c>
      <c r="K389" s="28"/>
      <c r="L389" s="28"/>
      <c r="M389" s="27">
        <f t="shared" si="36"/>
        <v>187200</v>
      </c>
      <c r="N389" s="27">
        <f t="shared" si="35"/>
        <v>1872</v>
      </c>
    </row>
    <row r="390" spans="1:14">
      <c r="A390" s="25" t="s">
        <v>786</v>
      </c>
      <c r="B390" s="25" t="s">
        <v>784</v>
      </c>
      <c r="C390" s="25" t="s">
        <v>478</v>
      </c>
      <c r="D390" s="25"/>
      <c r="E390" s="25" t="s">
        <v>479</v>
      </c>
      <c r="F390" s="25">
        <v>13770660278</v>
      </c>
      <c r="G390" s="25" t="s">
        <v>480</v>
      </c>
      <c r="H390" s="25">
        <v>3700</v>
      </c>
      <c r="I390" s="29">
        <v>36</v>
      </c>
      <c r="J390" s="27">
        <f t="shared" si="37"/>
        <v>133200</v>
      </c>
      <c r="K390" s="28"/>
      <c r="L390" s="28"/>
      <c r="M390" s="27">
        <f t="shared" si="36"/>
        <v>133200</v>
      </c>
      <c r="N390" s="27">
        <f t="shared" si="35"/>
        <v>1332</v>
      </c>
    </row>
    <row r="391" spans="1:14">
      <c r="A391" s="25" t="s">
        <v>787</v>
      </c>
      <c r="B391" s="25" t="s">
        <v>784</v>
      </c>
      <c r="C391" s="25" t="s">
        <v>478</v>
      </c>
      <c r="D391" s="25"/>
      <c r="E391" s="25" t="s">
        <v>479</v>
      </c>
      <c r="F391" s="25">
        <v>13770660278</v>
      </c>
      <c r="G391" s="25" t="s">
        <v>480</v>
      </c>
      <c r="H391" s="25">
        <v>3700</v>
      </c>
      <c r="I391" s="29">
        <v>36</v>
      </c>
      <c r="J391" s="27">
        <f t="shared" si="37"/>
        <v>133200</v>
      </c>
      <c r="K391" s="28"/>
      <c r="L391" s="28"/>
      <c r="M391" s="27">
        <f t="shared" si="36"/>
        <v>133200</v>
      </c>
      <c r="N391" s="27">
        <f t="shared" si="35"/>
        <v>1332</v>
      </c>
    </row>
    <row r="392" spans="1:14">
      <c r="A392" s="25" t="s">
        <v>788</v>
      </c>
      <c r="B392" s="25" t="s">
        <v>784</v>
      </c>
      <c r="C392" s="25" t="s">
        <v>453</v>
      </c>
      <c r="D392" s="25"/>
      <c r="E392" s="25" t="s">
        <v>50</v>
      </c>
      <c r="F392" s="25">
        <v>13706819900</v>
      </c>
      <c r="G392" s="25" t="s">
        <v>51</v>
      </c>
      <c r="H392" s="25">
        <v>5200</v>
      </c>
      <c r="I392" s="29">
        <v>36</v>
      </c>
      <c r="J392" s="27">
        <f t="shared" si="37"/>
        <v>187200</v>
      </c>
      <c r="K392" s="28"/>
      <c r="L392" s="28"/>
      <c r="M392" s="27">
        <f t="shared" si="36"/>
        <v>187200</v>
      </c>
      <c r="N392" s="27">
        <f t="shared" si="35"/>
        <v>1872</v>
      </c>
    </row>
    <row r="393" spans="1:14">
      <c r="A393" s="25" t="s">
        <v>789</v>
      </c>
      <c r="B393" s="25" t="s">
        <v>790</v>
      </c>
      <c r="C393" s="25" t="s">
        <v>318</v>
      </c>
      <c r="D393" s="25"/>
      <c r="E393" s="25" t="s">
        <v>319</v>
      </c>
      <c r="F393" s="25">
        <v>13667642462</v>
      </c>
      <c r="G393" s="25" t="s">
        <v>320</v>
      </c>
      <c r="H393" s="25">
        <v>3398</v>
      </c>
      <c r="I393" s="29">
        <v>24</v>
      </c>
      <c r="J393" s="27">
        <f t="shared" si="37"/>
        <v>81552</v>
      </c>
      <c r="K393" s="28"/>
      <c r="L393" s="28"/>
      <c r="M393" s="27">
        <f t="shared" si="36"/>
        <v>81552</v>
      </c>
      <c r="N393" s="27">
        <f t="shared" si="35"/>
        <v>815.52</v>
      </c>
    </row>
    <row r="394" ht="43.2" spans="1:14">
      <c r="A394" s="25" t="s">
        <v>791</v>
      </c>
      <c r="B394" s="25" t="s">
        <v>790</v>
      </c>
      <c r="C394" s="25" t="s">
        <v>792</v>
      </c>
      <c r="D394" s="25"/>
      <c r="E394" s="25" t="s">
        <v>533</v>
      </c>
      <c r="F394" s="25">
        <v>18668921394</v>
      </c>
      <c r="G394" s="25" t="s">
        <v>534</v>
      </c>
      <c r="H394" s="25">
        <v>4200</v>
      </c>
      <c r="I394" s="29">
        <v>24</v>
      </c>
      <c r="J394" s="27">
        <f t="shared" si="37"/>
        <v>100800</v>
      </c>
      <c r="K394" s="28"/>
      <c r="L394" s="28"/>
      <c r="M394" s="27">
        <f t="shared" si="36"/>
        <v>100800</v>
      </c>
      <c r="N394" s="27">
        <f t="shared" si="35"/>
        <v>1008</v>
      </c>
    </row>
    <row r="395" ht="28.8" spans="1:14">
      <c r="A395" s="25" t="s">
        <v>793</v>
      </c>
      <c r="B395" s="25" t="s">
        <v>790</v>
      </c>
      <c r="C395" s="25" t="s">
        <v>465</v>
      </c>
      <c r="D395" s="25" t="s">
        <v>25</v>
      </c>
      <c r="E395" s="25" t="s">
        <v>466</v>
      </c>
      <c r="F395" s="25">
        <v>18180909839</v>
      </c>
      <c r="G395" s="25" t="s">
        <v>467</v>
      </c>
      <c r="H395" s="25">
        <v>3600</v>
      </c>
      <c r="I395" s="29">
        <v>24</v>
      </c>
      <c r="J395" s="27">
        <f t="shared" si="37"/>
        <v>86400</v>
      </c>
      <c r="K395" s="28">
        <f>SUM(I393:I397)</f>
        <v>120</v>
      </c>
      <c r="L395" s="27">
        <f>K395*100</f>
        <v>12000</v>
      </c>
      <c r="M395" s="27">
        <f t="shared" si="36"/>
        <v>98400</v>
      </c>
      <c r="N395" s="27">
        <f t="shared" si="35"/>
        <v>984</v>
      </c>
    </row>
    <row r="396" ht="28.8" spans="1:14">
      <c r="A396" s="25" t="s">
        <v>794</v>
      </c>
      <c r="B396" s="25" t="s">
        <v>790</v>
      </c>
      <c r="C396" s="25" t="s">
        <v>795</v>
      </c>
      <c r="D396" s="25"/>
      <c r="E396" s="25" t="s">
        <v>796</v>
      </c>
      <c r="F396" s="25">
        <v>13938290399</v>
      </c>
      <c r="G396" s="25" t="s">
        <v>797</v>
      </c>
      <c r="H396" s="25">
        <v>3000</v>
      </c>
      <c r="I396" s="29">
        <v>24</v>
      </c>
      <c r="J396" s="27">
        <f t="shared" si="37"/>
        <v>72000</v>
      </c>
      <c r="K396" s="28"/>
      <c r="L396" s="28"/>
      <c r="M396" s="27">
        <f t="shared" si="36"/>
        <v>72000</v>
      </c>
      <c r="N396" s="27">
        <f t="shared" si="35"/>
        <v>720</v>
      </c>
    </row>
    <row r="397" ht="28.8" spans="1:14">
      <c r="A397" s="25" t="s">
        <v>798</v>
      </c>
      <c r="B397" s="25" t="s">
        <v>790</v>
      </c>
      <c r="C397" s="25" t="s">
        <v>465</v>
      </c>
      <c r="D397" s="25"/>
      <c r="E397" s="25" t="s">
        <v>466</v>
      </c>
      <c r="F397" s="25">
        <v>18180909839</v>
      </c>
      <c r="G397" s="25" t="s">
        <v>467</v>
      </c>
      <c r="H397" s="25">
        <v>3600</v>
      </c>
      <c r="I397" s="29">
        <v>24</v>
      </c>
      <c r="J397" s="27">
        <f t="shared" si="37"/>
        <v>86400</v>
      </c>
      <c r="K397" s="28"/>
      <c r="L397" s="28"/>
      <c r="M397" s="27">
        <f t="shared" si="36"/>
        <v>86400</v>
      </c>
      <c r="N397" s="27">
        <f t="shared" si="35"/>
        <v>864</v>
      </c>
    </row>
    <row r="398" spans="1:14">
      <c r="A398" s="25" t="s">
        <v>799</v>
      </c>
      <c r="B398" s="25" t="s">
        <v>800</v>
      </c>
      <c r="C398" s="25" t="s">
        <v>566</v>
      </c>
      <c r="D398" s="25" t="s">
        <v>25</v>
      </c>
      <c r="E398" s="25" t="s">
        <v>567</v>
      </c>
      <c r="F398" s="25">
        <v>18684943361</v>
      </c>
      <c r="G398" s="25" t="s">
        <v>568</v>
      </c>
      <c r="H398" s="25">
        <v>2564</v>
      </c>
      <c r="I398" s="29">
        <v>20</v>
      </c>
      <c r="J398" s="27">
        <f t="shared" si="37"/>
        <v>51280</v>
      </c>
      <c r="K398" s="28">
        <f>SUM(I398:I399)</f>
        <v>40</v>
      </c>
      <c r="L398" s="27">
        <f>K398*100</f>
        <v>4000</v>
      </c>
      <c r="M398" s="27">
        <f t="shared" si="36"/>
        <v>55280</v>
      </c>
      <c r="N398" s="27">
        <f t="shared" si="35"/>
        <v>552.8</v>
      </c>
    </row>
    <row r="399" ht="43.2" spans="1:14">
      <c r="A399" s="25" t="s">
        <v>801</v>
      </c>
      <c r="B399" s="25" t="s">
        <v>800</v>
      </c>
      <c r="C399" s="25" t="s">
        <v>802</v>
      </c>
      <c r="D399" s="25"/>
      <c r="E399" s="25" t="s">
        <v>533</v>
      </c>
      <c r="F399" s="25">
        <v>18668921394</v>
      </c>
      <c r="G399" s="25" t="s">
        <v>534</v>
      </c>
      <c r="H399" s="25">
        <v>4200</v>
      </c>
      <c r="I399" s="29">
        <v>20</v>
      </c>
      <c r="J399" s="27">
        <f t="shared" si="37"/>
        <v>84000</v>
      </c>
      <c r="K399" s="28"/>
      <c r="L399" s="28"/>
      <c r="M399" s="27">
        <f t="shared" si="36"/>
        <v>84000</v>
      </c>
      <c r="N399" s="27">
        <f t="shared" si="35"/>
        <v>840</v>
      </c>
    </row>
    <row r="400" s="21" customFormat="1" spans="1:14">
      <c r="A400" s="37" t="s">
        <v>803</v>
      </c>
      <c r="B400" s="25" t="s">
        <v>804</v>
      </c>
      <c r="C400" s="37" t="s">
        <v>264</v>
      </c>
      <c r="D400" s="37"/>
      <c r="E400" s="25"/>
      <c r="F400" s="25"/>
      <c r="G400" s="25"/>
      <c r="H400" s="25"/>
      <c r="I400" s="39">
        <v>25</v>
      </c>
      <c r="J400" s="27">
        <f t="shared" si="37"/>
        <v>0</v>
      </c>
      <c r="K400" s="40"/>
      <c r="L400" s="40"/>
      <c r="M400" s="27"/>
      <c r="N400" s="27"/>
    </row>
    <row r="401" s="21" customFormat="1" spans="1:14">
      <c r="A401" s="37" t="s">
        <v>805</v>
      </c>
      <c r="B401" s="25" t="s">
        <v>804</v>
      </c>
      <c r="C401" s="37" t="s">
        <v>264</v>
      </c>
      <c r="D401" s="37"/>
      <c r="E401" s="25"/>
      <c r="F401" s="25"/>
      <c r="G401" s="25"/>
      <c r="H401" s="25"/>
      <c r="I401" s="39">
        <v>25</v>
      </c>
      <c r="J401" s="27">
        <f t="shared" si="37"/>
        <v>0</v>
      </c>
      <c r="K401" s="40"/>
      <c r="L401" s="40"/>
      <c r="M401" s="27"/>
      <c r="N401" s="27"/>
    </row>
    <row r="402" s="21" customFormat="1" spans="1:14">
      <c r="A402" s="37" t="s">
        <v>806</v>
      </c>
      <c r="B402" s="25" t="s">
        <v>804</v>
      </c>
      <c r="C402" s="37" t="s">
        <v>264</v>
      </c>
      <c r="D402" s="37"/>
      <c r="E402" s="25"/>
      <c r="F402" s="25"/>
      <c r="G402" s="25"/>
      <c r="H402" s="25"/>
      <c r="I402" s="39">
        <v>25</v>
      </c>
      <c r="J402" s="27">
        <f t="shared" si="37"/>
        <v>0</v>
      </c>
      <c r="K402" s="40"/>
      <c r="L402" s="40"/>
      <c r="M402" s="27"/>
      <c r="N402" s="27"/>
    </row>
    <row r="403" spans="1:14">
      <c r="A403" s="25" t="s">
        <v>807</v>
      </c>
      <c r="B403" s="25" t="s">
        <v>808</v>
      </c>
      <c r="C403" s="25" t="s">
        <v>478</v>
      </c>
      <c r="D403" s="25"/>
      <c r="E403" s="25" t="s">
        <v>479</v>
      </c>
      <c r="F403" s="25">
        <v>13770660278</v>
      </c>
      <c r="G403" s="25" t="s">
        <v>480</v>
      </c>
      <c r="H403" s="25">
        <v>4600</v>
      </c>
      <c r="I403" s="29">
        <v>10</v>
      </c>
      <c r="J403" s="27">
        <f t="shared" si="37"/>
        <v>46000</v>
      </c>
      <c r="K403" s="28"/>
      <c r="L403" s="28"/>
      <c r="M403" s="27">
        <f t="shared" si="36"/>
        <v>46000</v>
      </c>
      <c r="N403" s="27">
        <f t="shared" si="35"/>
        <v>460</v>
      </c>
    </row>
    <row r="404" spans="1:14">
      <c r="A404" s="25" t="s">
        <v>809</v>
      </c>
      <c r="B404" s="25" t="s">
        <v>808</v>
      </c>
      <c r="C404" s="25" t="s">
        <v>24</v>
      </c>
      <c r="D404" s="25" t="s">
        <v>25</v>
      </c>
      <c r="E404" s="25" t="s">
        <v>26</v>
      </c>
      <c r="F404" s="25">
        <v>13524196950</v>
      </c>
      <c r="G404" s="25" t="s">
        <v>27</v>
      </c>
      <c r="H404" s="25">
        <v>7270</v>
      </c>
      <c r="I404" s="29">
        <v>10</v>
      </c>
      <c r="J404" s="27">
        <f t="shared" si="37"/>
        <v>72700</v>
      </c>
      <c r="K404" s="28">
        <f>SUM(I403:I404)</f>
        <v>20</v>
      </c>
      <c r="L404" s="27">
        <f t="shared" ref="L404:L407" si="38">K404*100</f>
        <v>2000</v>
      </c>
      <c r="M404" s="27">
        <f t="shared" si="36"/>
        <v>74700</v>
      </c>
      <c r="N404" s="27">
        <f t="shared" si="35"/>
        <v>747</v>
      </c>
    </row>
    <row r="405" ht="28.8" spans="1:14">
      <c r="A405" s="25" t="s">
        <v>810</v>
      </c>
      <c r="B405" s="25" t="s">
        <v>811</v>
      </c>
      <c r="C405" s="25" t="s">
        <v>473</v>
      </c>
      <c r="D405" s="25"/>
      <c r="E405" s="25" t="s">
        <v>474</v>
      </c>
      <c r="F405" s="25">
        <v>13819129242</v>
      </c>
      <c r="G405" s="25" t="s">
        <v>475</v>
      </c>
      <c r="H405" s="25">
        <v>9200</v>
      </c>
      <c r="I405" s="29">
        <v>10</v>
      </c>
      <c r="J405" s="27">
        <f t="shared" si="37"/>
        <v>92000</v>
      </c>
      <c r="K405" s="28"/>
      <c r="L405" s="28"/>
      <c r="M405" s="27">
        <f t="shared" si="36"/>
        <v>92000</v>
      </c>
      <c r="N405" s="27">
        <f t="shared" si="35"/>
        <v>920</v>
      </c>
    </row>
    <row r="406" spans="1:14">
      <c r="A406" s="25" t="s">
        <v>812</v>
      </c>
      <c r="B406" s="25" t="s">
        <v>811</v>
      </c>
      <c r="C406" s="25" t="s">
        <v>24</v>
      </c>
      <c r="D406" s="25" t="s">
        <v>25</v>
      </c>
      <c r="E406" s="25" t="s">
        <v>26</v>
      </c>
      <c r="F406" s="25">
        <v>13524196950</v>
      </c>
      <c r="G406" s="25" t="s">
        <v>27</v>
      </c>
      <c r="H406" s="25">
        <v>8160</v>
      </c>
      <c r="I406" s="29">
        <v>10</v>
      </c>
      <c r="J406" s="27">
        <f t="shared" si="37"/>
        <v>81600</v>
      </c>
      <c r="K406" s="28">
        <f>SUM(I405:I406)</f>
        <v>20</v>
      </c>
      <c r="L406" s="27">
        <f t="shared" si="38"/>
        <v>2000</v>
      </c>
      <c r="M406" s="27">
        <f t="shared" si="36"/>
        <v>83600</v>
      </c>
      <c r="N406" s="27">
        <f t="shared" si="35"/>
        <v>836</v>
      </c>
    </row>
    <row r="407" ht="43.2" spans="1:14">
      <c r="A407" s="25" t="s">
        <v>813</v>
      </c>
      <c r="B407" s="25" t="s">
        <v>814</v>
      </c>
      <c r="C407" s="25" t="s">
        <v>638</v>
      </c>
      <c r="D407" s="25" t="s">
        <v>25</v>
      </c>
      <c r="E407" s="25" t="s">
        <v>639</v>
      </c>
      <c r="F407" s="25">
        <v>13204041929</v>
      </c>
      <c r="G407" s="25" t="s">
        <v>640</v>
      </c>
      <c r="H407" s="25">
        <v>9500</v>
      </c>
      <c r="I407" s="29">
        <v>10</v>
      </c>
      <c r="J407" s="27">
        <f t="shared" si="37"/>
        <v>95000</v>
      </c>
      <c r="K407" s="28">
        <f>SUM(I407:I408)</f>
        <v>20</v>
      </c>
      <c r="L407" s="27">
        <f t="shared" si="38"/>
        <v>2000</v>
      </c>
      <c r="M407" s="27">
        <f t="shared" si="36"/>
        <v>97000</v>
      </c>
      <c r="N407" s="27">
        <f t="shared" si="35"/>
        <v>970</v>
      </c>
    </row>
    <row r="408" spans="1:14">
      <c r="A408" s="25" t="s">
        <v>815</v>
      </c>
      <c r="B408" s="25" t="s">
        <v>814</v>
      </c>
      <c r="C408" s="25" t="s">
        <v>453</v>
      </c>
      <c r="D408" s="25"/>
      <c r="E408" s="25" t="s">
        <v>50</v>
      </c>
      <c r="F408" s="25">
        <v>13706819900</v>
      </c>
      <c r="G408" s="25" t="s">
        <v>51</v>
      </c>
      <c r="H408" s="25">
        <v>12480</v>
      </c>
      <c r="I408" s="29">
        <v>10</v>
      </c>
      <c r="J408" s="27">
        <f t="shared" si="37"/>
        <v>124800</v>
      </c>
      <c r="K408" s="28"/>
      <c r="L408" s="28"/>
      <c r="M408" s="27">
        <f t="shared" si="36"/>
        <v>124800</v>
      </c>
      <c r="N408" s="27">
        <f t="shared" si="35"/>
        <v>1248</v>
      </c>
    </row>
    <row r="409" s="20" customFormat="1" ht="28.8" spans="1:14">
      <c r="A409" s="31" t="s">
        <v>816</v>
      </c>
      <c r="B409" s="31" t="s">
        <v>817</v>
      </c>
      <c r="C409" s="31" t="s">
        <v>30</v>
      </c>
      <c r="D409" s="31"/>
      <c r="E409" s="31" t="s">
        <v>31</v>
      </c>
      <c r="F409" s="31">
        <v>13808811120</v>
      </c>
      <c r="G409" s="31" t="s">
        <v>32</v>
      </c>
      <c r="H409" s="31">
        <v>11580</v>
      </c>
      <c r="I409" s="35">
        <v>20</v>
      </c>
      <c r="J409" s="33">
        <f t="shared" si="37"/>
        <v>231600</v>
      </c>
      <c r="K409" s="36"/>
      <c r="L409" s="36"/>
      <c r="M409" s="33">
        <f t="shared" si="36"/>
        <v>231600</v>
      </c>
      <c r="N409" s="33">
        <f t="shared" si="35"/>
        <v>2316</v>
      </c>
    </row>
    <row r="410" s="20" customFormat="1" ht="28.8" spans="1:14">
      <c r="A410" s="31" t="s">
        <v>818</v>
      </c>
      <c r="B410" s="31" t="s">
        <v>817</v>
      </c>
      <c r="C410" s="31" t="s">
        <v>20</v>
      </c>
      <c r="D410" s="31"/>
      <c r="E410" s="31" t="s">
        <v>21</v>
      </c>
      <c r="F410" s="31">
        <v>13415317704</v>
      </c>
      <c r="G410" s="31" t="s">
        <v>22</v>
      </c>
      <c r="H410" s="31">
        <v>9660</v>
      </c>
      <c r="I410" s="35">
        <v>20</v>
      </c>
      <c r="J410" s="33">
        <f t="shared" si="37"/>
        <v>193200</v>
      </c>
      <c r="K410" s="36"/>
      <c r="L410" s="33"/>
      <c r="M410" s="33">
        <f t="shared" si="36"/>
        <v>193200</v>
      </c>
      <c r="N410" s="33">
        <f t="shared" si="35"/>
        <v>1932</v>
      </c>
    </row>
    <row r="411" s="20" customFormat="1" ht="28.8" spans="1:14">
      <c r="A411" s="31" t="s">
        <v>819</v>
      </c>
      <c r="B411" s="31" t="s">
        <v>817</v>
      </c>
      <c r="C411" s="31" t="s">
        <v>24</v>
      </c>
      <c r="D411" s="31"/>
      <c r="E411" s="31" t="s">
        <v>26</v>
      </c>
      <c r="F411" s="31">
        <v>13524196950</v>
      </c>
      <c r="G411" s="31" t="s">
        <v>27</v>
      </c>
      <c r="H411" s="31">
        <v>9000</v>
      </c>
      <c r="I411" s="35">
        <v>20</v>
      </c>
      <c r="J411" s="33">
        <f t="shared" si="37"/>
        <v>180000</v>
      </c>
      <c r="K411" s="36"/>
      <c r="L411" s="36"/>
      <c r="M411" s="33">
        <f t="shared" si="36"/>
        <v>180000</v>
      </c>
      <c r="N411" s="33">
        <f t="shared" si="35"/>
        <v>1800</v>
      </c>
    </row>
    <row r="412" s="20" customFormat="1" ht="43.2" spans="1:14">
      <c r="A412" s="31" t="s">
        <v>820</v>
      </c>
      <c r="B412" s="31" t="s">
        <v>817</v>
      </c>
      <c r="C412" s="31" t="s">
        <v>821</v>
      </c>
      <c r="D412" s="31" t="s">
        <v>25</v>
      </c>
      <c r="E412" s="31" t="s">
        <v>822</v>
      </c>
      <c r="F412" s="31">
        <v>13911183401</v>
      </c>
      <c r="G412" s="31" t="s">
        <v>823</v>
      </c>
      <c r="H412" s="31">
        <v>9015</v>
      </c>
      <c r="I412" s="35">
        <v>20</v>
      </c>
      <c r="J412" s="33">
        <f t="shared" si="37"/>
        <v>180300</v>
      </c>
      <c r="K412" s="36">
        <f>SUM(I409:I412)</f>
        <v>80</v>
      </c>
      <c r="L412" s="36">
        <f>K412*100</f>
        <v>8000</v>
      </c>
      <c r="M412" s="33">
        <f t="shared" si="36"/>
        <v>188300</v>
      </c>
      <c r="N412" s="33">
        <f t="shared" si="35"/>
        <v>1883</v>
      </c>
    </row>
    <row r="413" s="21" customFormat="1" ht="28.8" spans="1:14">
      <c r="A413" s="37" t="s">
        <v>824</v>
      </c>
      <c r="B413" s="25" t="s">
        <v>825</v>
      </c>
      <c r="C413" s="37" t="s">
        <v>353</v>
      </c>
      <c r="D413" s="37"/>
      <c r="E413" s="25"/>
      <c r="F413" s="25"/>
      <c r="G413" s="25"/>
      <c r="H413" s="25"/>
      <c r="I413" s="39">
        <v>20</v>
      </c>
      <c r="J413" s="27">
        <f t="shared" si="37"/>
        <v>0</v>
      </c>
      <c r="K413" s="40"/>
      <c r="L413" s="40"/>
      <c r="M413" s="27"/>
      <c r="N413" s="27"/>
    </row>
    <row r="414" s="21" customFormat="1" ht="28.8" spans="1:14">
      <c r="A414" s="37" t="s">
        <v>826</v>
      </c>
      <c r="B414" s="25" t="s">
        <v>825</v>
      </c>
      <c r="C414" s="37" t="s">
        <v>264</v>
      </c>
      <c r="D414" s="37"/>
      <c r="E414" s="25"/>
      <c r="F414" s="25"/>
      <c r="G414" s="25"/>
      <c r="H414" s="25"/>
      <c r="I414" s="39">
        <v>20</v>
      </c>
      <c r="J414" s="27">
        <f t="shared" si="37"/>
        <v>0</v>
      </c>
      <c r="K414" s="40"/>
      <c r="L414" s="40"/>
      <c r="M414" s="27"/>
      <c r="N414" s="27"/>
    </row>
    <row r="415" s="19" customFormat="1" ht="28.8" spans="1:14">
      <c r="A415" s="25" t="s">
        <v>827</v>
      </c>
      <c r="B415" s="25" t="s">
        <v>825</v>
      </c>
      <c r="C415" s="25" t="s">
        <v>828</v>
      </c>
      <c r="D415" s="25" t="s">
        <v>25</v>
      </c>
      <c r="E415" s="25" t="s">
        <v>829</v>
      </c>
      <c r="F415" s="25">
        <v>15898895676</v>
      </c>
      <c r="G415" s="25" t="s">
        <v>830</v>
      </c>
      <c r="H415" s="25">
        <v>8408</v>
      </c>
      <c r="I415" s="29">
        <v>20</v>
      </c>
      <c r="J415" s="27">
        <f t="shared" si="37"/>
        <v>168160</v>
      </c>
      <c r="K415" s="28">
        <f>SUM(I413:I415)</f>
        <v>60</v>
      </c>
      <c r="L415" s="27">
        <f>K415*100</f>
        <v>6000</v>
      </c>
      <c r="M415" s="27">
        <f t="shared" si="36"/>
        <v>174160</v>
      </c>
      <c r="N415" s="27">
        <f t="shared" ref="N413:N428" si="39">M415*0.01</f>
        <v>1741.6</v>
      </c>
    </row>
    <row r="416" spans="1:14">
      <c r="A416" s="25" t="s">
        <v>831</v>
      </c>
      <c r="B416" s="25" t="s">
        <v>832</v>
      </c>
      <c r="C416" s="25" t="s">
        <v>833</v>
      </c>
      <c r="D416" s="25"/>
      <c r="E416" s="25" t="s">
        <v>834</v>
      </c>
      <c r="F416" s="25">
        <v>17755155430</v>
      </c>
      <c r="G416" s="25" t="s">
        <v>835</v>
      </c>
      <c r="H416" s="25">
        <v>3203</v>
      </c>
      <c r="I416" s="29">
        <v>40</v>
      </c>
      <c r="J416" s="27">
        <f t="shared" si="37"/>
        <v>128120</v>
      </c>
      <c r="K416" s="28"/>
      <c r="L416" s="28"/>
      <c r="M416" s="27">
        <f t="shared" si="36"/>
        <v>128120</v>
      </c>
      <c r="N416" s="27">
        <f t="shared" si="39"/>
        <v>1281.2</v>
      </c>
    </row>
    <row r="417" spans="1:14">
      <c r="A417" s="25" t="s">
        <v>836</v>
      </c>
      <c r="B417" s="25" t="s">
        <v>832</v>
      </c>
      <c r="C417" s="25" t="s">
        <v>532</v>
      </c>
      <c r="D417" s="25"/>
      <c r="E417" s="25" t="s">
        <v>533</v>
      </c>
      <c r="F417" s="25">
        <v>18668921394</v>
      </c>
      <c r="G417" s="25" t="s">
        <v>534</v>
      </c>
      <c r="H417" s="25">
        <v>4200</v>
      </c>
      <c r="I417" s="29">
        <v>40</v>
      </c>
      <c r="J417" s="27">
        <f t="shared" si="37"/>
        <v>168000</v>
      </c>
      <c r="K417" s="28"/>
      <c r="L417" s="28"/>
      <c r="M417" s="27">
        <f t="shared" si="36"/>
        <v>168000</v>
      </c>
      <c r="N417" s="27">
        <f t="shared" si="39"/>
        <v>1680</v>
      </c>
    </row>
    <row r="418" spans="1:14">
      <c r="A418" s="25" t="s">
        <v>837</v>
      </c>
      <c r="B418" s="25" t="s">
        <v>832</v>
      </c>
      <c r="C418" s="25" t="s">
        <v>24</v>
      </c>
      <c r="D418" s="25"/>
      <c r="E418" s="25" t="s">
        <v>26</v>
      </c>
      <c r="F418" s="25">
        <v>13524196950</v>
      </c>
      <c r="G418" s="25" t="s">
        <v>27</v>
      </c>
      <c r="H418" s="25">
        <v>4004</v>
      </c>
      <c r="I418" s="29">
        <v>40</v>
      </c>
      <c r="J418" s="27">
        <f t="shared" si="37"/>
        <v>160160</v>
      </c>
      <c r="K418" s="28"/>
      <c r="L418" s="28"/>
      <c r="M418" s="27">
        <f t="shared" si="36"/>
        <v>160160</v>
      </c>
      <c r="N418" s="27">
        <f t="shared" si="39"/>
        <v>1601.6</v>
      </c>
    </row>
    <row r="419" spans="1:14">
      <c r="A419" s="25" t="s">
        <v>838</v>
      </c>
      <c r="B419" s="25" t="s">
        <v>832</v>
      </c>
      <c r="C419" s="25" t="s">
        <v>318</v>
      </c>
      <c r="D419" s="25" t="s">
        <v>25</v>
      </c>
      <c r="E419" s="25" t="s">
        <v>319</v>
      </c>
      <c r="F419" s="25">
        <v>13667642462</v>
      </c>
      <c r="G419" s="25" t="s">
        <v>320</v>
      </c>
      <c r="H419" s="25">
        <v>4475</v>
      </c>
      <c r="I419" s="29">
        <v>40</v>
      </c>
      <c r="J419" s="27">
        <f t="shared" si="37"/>
        <v>179000</v>
      </c>
      <c r="K419" s="28">
        <f>SUM(I416:I420)</f>
        <v>200</v>
      </c>
      <c r="L419" s="27">
        <f>K419*100</f>
        <v>20000</v>
      </c>
      <c r="M419" s="27">
        <f t="shared" si="36"/>
        <v>199000</v>
      </c>
      <c r="N419" s="27">
        <f t="shared" si="39"/>
        <v>1990</v>
      </c>
    </row>
    <row r="420" spans="1:14">
      <c r="A420" s="25" t="s">
        <v>839</v>
      </c>
      <c r="B420" s="25" t="s">
        <v>832</v>
      </c>
      <c r="C420" s="25" t="s">
        <v>478</v>
      </c>
      <c r="D420" s="25"/>
      <c r="E420" s="25" t="s">
        <v>479</v>
      </c>
      <c r="F420" s="25">
        <v>13770660278</v>
      </c>
      <c r="G420" s="25" t="s">
        <v>480</v>
      </c>
      <c r="H420" s="25">
        <v>3300</v>
      </c>
      <c r="I420" s="29">
        <v>40</v>
      </c>
      <c r="J420" s="27">
        <f t="shared" si="37"/>
        <v>132000</v>
      </c>
      <c r="K420" s="28"/>
      <c r="L420" s="28"/>
      <c r="M420" s="27">
        <f t="shared" si="36"/>
        <v>132000</v>
      </c>
      <c r="N420" s="27">
        <f t="shared" si="39"/>
        <v>1320</v>
      </c>
    </row>
    <row r="421" spans="1:14">
      <c r="A421" s="25" t="s">
        <v>840</v>
      </c>
      <c r="B421" s="25" t="s">
        <v>841</v>
      </c>
      <c r="C421" s="25" t="s">
        <v>566</v>
      </c>
      <c r="D421" s="25" t="s">
        <v>25</v>
      </c>
      <c r="E421" s="25" t="s">
        <v>567</v>
      </c>
      <c r="F421" s="25">
        <v>18684943361</v>
      </c>
      <c r="G421" s="25" t="s">
        <v>568</v>
      </c>
      <c r="H421" s="25">
        <v>2579</v>
      </c>
      <c r="I421" s="29">
        <v>25</v>
      </c>
      <c r="J421" s="27">
        <f t="shared" si="37"/>
        <v>64475</v>
      </c>
      <c r="K421" s="28">
        <f>SUM(I421:I424)</f>
        <v>100</v>
      </c>
      <c r="L421" s="27">
        <f>K421*100</f>
        <v>10000</v>
      </c>
      <c r="M421" s="27">
        <f t="shared" si="36"/>
        <v>74475</v>
      </c>
      <c r="N421" s="27">
        <f t="shared" si="39"/>
        <v>744.75</v>
      </c>
    </row>
    <row r="422" ht="28.8" spans="1:14">
      <c r="A422" s="25" t="s">
        <v>842</v>
      </c>
      <c r="B422" s="25" t="s">
        <v>841</v>
      </c>
      <c r="C422" s="25" t="s">
        <v>547</v>
      </c>
      <c r="D422" s="25"/>
      <c r="E422" s="25" t="s">
        <v>548</v>
      </c>
      <c r="F422" s="25">
        <v>15904252351</v>
      </c>
      <c r="G422" s="25" t="s">
        <v>549</v>
      </c>
      <c r="H422" s="25">
        <v>3439</v>
      </c>
      <c r="I422" s="29">
        <v>25</v>
      </c>
      <c r="J422" s="27">
        <f t="shared" si="37"/>
        <v>85975</v>
      </c>
      <c r="K422" s="28"/>
      <c r="L422" s="28"/>
      <c r="M422" s="27">
        <f t="shared" si="36"/>
        <v>85975</v>
      </c>
      <c r="N422" s="27">
        <f t="shared" si="39"/>
        <v>859.75</v>
      </c>
    </row>
    <row r="423" spans="1:14">
      <c r="A423" s="25" t="s">
        <v>843</v>
      </c>
      <c r="B423" s="25" t="s">
        <v>841</v>
      </c>
      <c r="C423" s="25" t="s">
        <v>436</v>
      </c>
      <c r="D423" s="25"/>
      <c r="E423" s="25" t="s">
        <v>437</v>
      </c>
      <c r="F423" s="25">
        <v>18551581007</v>
      </c>
      <c r="G423" s="25" t="s">
        <v>438</v>
      </c>
      <c r="H423" s="25">
        <v>3500</v>
      </c>
      <c r="I423" s="29">
        <v>25</v>
      </c>
      <c r="J423" s="27">
        <f t="shared" si="37"/>
        <v>87500</v>
      </c>
      <c r="K423" s="28"/>
      <c r="L423" s="28"/>
      <c r="M423" s="27">
        <f t="shared" si="36"/>
        <v>87500</v>
      </c>
      <c r="N423" s="27">
        <f t="shared" si="39"/>
        <v>875</v>
      </c>
    </row>
    <row r="424" spans="1:14">
      <c r="A424" s="25" t="s">
        <v>844</v>
      </c>
      <c r="B424" s="25" t="s">
        <v>841</v>
      </c>
      <c r="C424" s="25" t="s">
        <v>118</v>
      </c>
      <c r="D424" s="25"/>
      <c r="E424" s="25" t="s">
        <v>119</v>
      </c>
      <c r="F424" s="25">
        <v>15910661768</v>
      </c>
      <c r="G424" s="25" t="s">
        <v>118</v>
      </c>
      <c r="H424" s="25">
        <v>3700</v>
      </c>
      <c r="I424" s="29">
        <v>25</v>
      </c>
      <c r="J424" s="27">
        <f t="shared" si="37"/>
        <v>92500</v>
      </c>
      <c r="K424" s="28"/>
      <c r="L424" s="28"/>
      <c r="M424" s="27">
        <f t="shared" si="36"/>
        <v>92500</v>
      </c>
      <c r="N424" s="27">
        <f t="shared" si="39"/>
        <v>925</v>
      </c>
    </row>
    <row r="425" s="21" customFormat="1" spans="1:14">
      <c r="A425" s="37" t="s">
        <v>845</v>
      </c>
      <c r="B425" s="25" t="s">
        <v>846</v>
      </c>
      <c r="C425" s="37" t="s">
        <v>264</v>
      </c>
      <c r="D425" s="37"/>
      <c r="E425" s="25"/>
      <c r="F425" s="25"/>
      <c r="G425" s="25"/>
      <c r="H425" s="25"/>
      <c r="I425" s="39">
        <v>20</v>
      </c>
      <c r="J425" s="27"/>
      <c r="K425" s="40"/>
      <c r="L425" s="40"/>
      <c r="M425" s="27"/>
      <c r="N425" s="27"/>
    </row>
    <row r="426" ht="43.2" spans="1:14">
      <c r="A426" s="25" t="s">
        <v>847</v>
      </c>
      <c r="B426" s="25" t="s">
        <v>846</v>
      </c>
      <c r="C426" s="25" t="s">
        <v>848</v>
      </c>
      <c r="D426" s="25"/>
      <c r="E426" s="25" t="s">
        <v>849</v>
      </c>
      <c r="F426" s="25">
        <v>13733693959</v>
      </c>
      <c r="G426" s="25" t="s">
        <v>850</v>
      </c>
      <c r="H426" s="25">
        <v>2750</v>
      </c>
      <c r="I426" s="29">
        <v>20</v>
      </c>
      <c r="J426" s="27">
        <f t="shared" si="37"/>
        <v>55000</v>
      </c>
      <c r="K426" s="28"/>
      <c r="L426" s="28"/>
      <c r="M426" s="27">
        <f t="shared" si="36"/>
        <v>55000</v>
      </c>
      <c r="N426" s="27">
        <f t="shared" si="39"/>
        <v>550</v>
      </c>
    </row>
    <row r="427" ht="21" customHeight="1" spans="1:14">
      <c r="A427" s="25" t="s">
        <v>851</v>
      </c>
      <c r="B427" s="25" t="s">
        <v>846</v>
      </c>
      <c r="C427" s="31" t="s">
        <v>566</v>
      </c>
      <c r="D427" s="25" t="s">
        <v>25</v>
      </c>
      <c r="E427" s="25" t="s">
        <v>567</v>
      </c>
      <c r="F427" s="25">
        <v>18684943361</v>
      </c>
      <c r="G427" s="25" t="s">
        <v>568</v>
      </c>
      <c r="H427" s="25">
        <v>2349</v>
      </c>
      <c r="I427" s="29">
        <v>20</v>
      </c>
      <c r="J427" s="27">
        <f t="shared" si="37"/>
        <v>46980</v>
      </c>
      <c r="K427" s="28">
        <f>SUM(I425:I428)</f>
        <v>80</v>
      </c>
      <c r="L427" s="27">
        <f>K427*100</f>
        <v>8000</v>
      </c>
      <c r="M427" s="27">
        <f t="shared" si="36"/>
        <v>54980</v>
      </c>
      <c r="N427" s="27">
        <f t="shared" si="39"/>
        <v>549.8</v>
      </c>
    </row>
    <row r="428" ht="43.2" spans="1:14">
      <c r="A428" s="25" t="s">
        <v>852</v>
      </c>
      <c r="B428" s="25" t="s">
        <v>846</v>
      </c>
      <c r="C428" s="25" t="s">
        <v>853</v>
      </c>
      <c r="D428" s="25"/>
      <c r="E428" s="25" t="s">
        <v>854</v>
      </c>
      <c r="F428" s="25">
        <v>15153327228</v>
      </c>
      <c r="G428" s="25" t="s">
        <v>855</v>
      </c>
      <c r="H428" s="25">
        <v>3100</v>
      </c>
      <c r="I428" s="29">
        <v>20</v>
      </c>
      <c r="J428" s="27">
        <f t="shared" si="37"/>
        <v>62000</v>
      </c>
      <c r="K428" s="28"/>
      <c r="L428" s="28"/>
      <c r="M428" s="27">
        <f t="shared" si="36"/>
        <v>62000</v>
      </c>
      <c r="N428" s="27">
        <f t="shared" si="39"/>
        <v>620</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80:F397"/>
  <sheetViews>
    <sheetView topLeftCell="A377" workbookViewId="0">
      <selection activeCell="D391" sqref="D391"/>
    </sheetView>
  </sheetViews>
  <sheetFormatPr defaultColWidth="9" defaultRowHeight="14.4" outlineLevelCol="5"/>
  <cols>
    <col min="2" max="3" width="9" customWidth="1"/>
    <col min="4" max="4" width="17.1296296296296" customWidth="1"/>
    <col min="5" max="5" width="35.3796296296296" customWidth="1"/>
    <col min="6" max="6" width="44.1296296296296" customWidth="1"/>
  </cols>
  <sheetData>
    <row r="380" spans="1:6">
      <c r="A380" s="12" t="s">
        <v>0</v>
      </c>
      <c r="B380" s="12" t="s">
        <v>856</v>
      </c>
      <c r="C380" s="12" t="s">
        <v>857</v>
      </c>
      <c r="D380" s="12" t="s">
        <v>858</v>
      </c>
      <c r="E380" s="13" t="s">
        <v>1</v>
      </c>
      <c r="F380" s="13" t="s">
        <v>2</v>
      </c>
    </row>
    <row r="381" spans="1:6">
      <c r="A381" s="14" t="s">
        <v>262</v>
      </c>
      <c r="B381" s="15">
        <v>5338</v>
      </c>
      <c r="C381" s="15">
        <v>50</v>
      </c>
      <c r="D381" s="16">
        <f>B381*C381</f>
        <v>266900</v>
      </c>
      <c r="E381" s="13" t="s">
        <v>263</v>
      </c>
      <c r="F381" s="17" t="s">
        <v>264</v>
      </c>
    </row>
    <row r="382" spans="1:6">
      <c r="A382" s="14" t="s">
        <v>351</v>
      </c>
      <c r="B382" s="15">
        <v>8546</v>
      </c>
      <c r="C382" s="15">
        <v>25</v>
      </c>
      <c r="D382" s="16">
        <f t="shared" ref="D382:D392" si="0">B382*C382</f>
        <v>213650</v>
      </c>
      <c r="E382" s="13" t="s">
        <v>352</v>
      </c>
      <c r="F382" s="17" t="s">
        <v>353</v>
      </c>
    </row>
    <row r="383" spans="1:6">
      <c r="A383" s="14" t="s">
        <v>728</v>
      </c>
      <c r="B383" s="15">
        <v>7947</v>
      </c>
      <c r="C383" s="15">
        <v>60</v>
      </c>
      <c r="D383" s="16">
        <f t="shared" si="0"/>
        <v>476820</v>
      </c>
      <c r="E383" s="13" t="s">
        <v>727</v>
      </c>
      <c r="F383" s="17" t="s">
        <v>264</v>
      </c>
    </row>
    <row r="384" spans="1:6">
      <c r="A384" s="14" t="s">
        <v>729</v>
      </c>
      <c r="B384" s="15">
        <v>7947</v>
      </c>
      <c r="C384" s="15">
        <v>60</v>
      </c>
      <c r="D384" s="16">
        <f t="shared" si="0"/>
        <v>476820</v>
      </c>
      <c r="E384" s="13" t="s">
        <v>727</v>
      </c>
      <c r="F384" s="17" t="s">
        <v>264</v>
      </c>
    </row>
    <row r="385" spans="1:6">
      <c r="A385" s="14" t="s">
        <v>730</v>
      </c>
      <c r="B385" s="15">
        <v>7947</v>
      </c>
      <c r="C385" s="15">
        <v>60</v>
      </c>
      <c r="D385" s="16">
        <f t="shared" si="0"/>
        <v>476820</v>
      </c>
      <c r="E385" s="13" t="s">
        <v>727</v>
      </c>
      <c r="F385" s="17" t="s">
        <v>264</v>
      </c>
    </row>
    <row r="386" spans="1:6">
      <c r="A386" s="14" t="s">
        <v>732</v>
      </c>
      <c r="B386" s="15">
        <v>7947</v>
      </c>
      <c r="C386" s="15">
        <v>60</v>
      </c>
      <c r="D386" s="16">
        <f t="shared" si="0"/>
        <v>476820</v>
      </c>
      <c r="E386" s="13" t="s">
        <v>727</v>
      </c>
      <c r="F386" s="17" t="s">
        <v>264</v>
      </c>
    </row>
    <row r="387" spans="1:6">
      <c r="A387" s="14" t="s">
        <v>803</v>
      </c>
      <c r="B387" s="15">
        <v>4988</v>
      </c>
      <c r="C387" s="15">
        <v>25</v>
      </c>
      <c r="D387" s="16">
        <f t="shared" si="0"/>
        <v>124700</v>
      </c>
      <c r="E387" s="12" t="s">
        <v>804</v>
      </c>
      <c r="F387" s="14" t="s">
        <v>264</v>
      </c>
    </row>
    <row r="388" spans="1:6">
      <c r="A388" s="14" t="s">
        <v>805</v>
      </c>
      <c r="B388" s="15">
        <v>4988</v>
      </c>
      <c r="C388" s="15">
        <v>25</v>
      </c>
      <c r="D388" s="16">
        <f t="shared" si="0"/>
        <v>124700</v>
      </c>
      <c r="E388" s="12" t="s">
        <v>804</v>
      </c>
      <c r="F388" s="14" t="s">
        <v>264</v>
      </c>
    </row>
    <row r="389" spans="1:6">
      <c r="A389" s="14" t="s">
        <v>806</v>
      </c>
      <c r="B389" s="15">
        <v>4988</v>
      </c>
      <c r="C389" s="15">
        <v>25</v>
      </c>
      <c r="D389" s="16">
        <f t="shared" si="0"/>
        <v>124700</v>
      </c>
      <c r="E389" s="12" t="s">
        <v>804</v>
      </c>
      <c r="F389" s="14" t="s">
        <v>264</v>
      </c>
    </row>
    <row r="390" spans="1:6">
      <c r="A390" s="14" t="s">
        <v>824</v>
      </c>
      <c r="B390" s="15">
        <v>12012</v>
      </c>
      <c r="C390" s="15">
        <v>20</v>
      </c>
      <c r="D390" s="16">
        <f t="shared" si="0"/>
        <v>240240</v>
      </c>
      <c r="E390" s="12" t="s">
        <v>825</v>
      </c>
      <c r="F390" s="14" t="s">
        <v>353</v>
      </c>
    </row>
    <row r="391" spans="1:6">
      <c r="A391" s="14" t="s">
        <v>826</v>
      </c>
      <c r="B391" s="15">
        <v>12012</v>
      </c>
      <c r="C391" s="15">
        <v>20</v>
      </c>
      <c r="D391" s="16">
        <f t="shared" si="0"/>
        <v>240240</v>
      </c>
      <c r="E391" s="12" t="s">
        <v>825</v>
      </c>
      <c r="F391" s="14" t="s">
        <v>264</v>
      </c>
    </row>
    <row r="392" spans="1:6">
      <c r="A392" s="14" t="s">
        <v>845</v>
      </c>
      <c r="B392" s="15">
        <v>3916</v>
      </c>
      <c r="C392" s="15">
        <v>20</v>
      </c>
      <c r="D392" s="16">
        <f t="shared" si="0"/>
        <v>78320</v>
      </c>
      <c r="E392" s="12" t="s">
        <v>846</v>
      </c>
      <c r="F392" s="14" t="s">
        <v>264</v>
      </c>
    </row>
    <row r="393" spans="4:4">
      <c r="D393">
        <f>SUM(D381:D392)</f>
        <v>3320730</v>
      </c>
    </row>
    <row r="394" spans="4:4">
      <c r="D394">
        <f>D393/10000</f>
        <v>332.073</v>
      </c>
    </row>
    <row r="396" spans="4:4">
      <c r="D396" s="18">
        <v>14301.145</v>
      </c>
    </row>
    <row r="397" spans="4:5">
      <c r="D397">
        <f>D396-D394</f>
        <v>13969.072</v>
      </c>
      <c r="E397">
        <f>427-12</f>
        <v>415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9"/>
  <sheetViews>
    <sheetView topLeftCell="A408" workbookViewId="0">
      <selection activeCell="D3" sqref="D3:D429"/>
    </sheetView>
  </sheetViews>
  <sheetFormatPr defaultColWidth="9" defaultRowHeight="14.4"/>
  <cols>
    <col min="4" max="4" width="39.75" customWidth="1"/>
  </cols>
  <sheetData>
    <row r="1" ht="24" customHeight="1" spans="1:12">
      <c r="A1" s="1" t="s">
        <v>859</v>
      </c>
      <c r="B1" s="2" t="s">
        <v>860</v>
      </c>
      <c r="C1" s="2" t="s">
        <v>1</v>
      </c>
      <c r="D1" s="3" t="s">
        <v>0</v>
      </c>
      <c r="E1" s="2" t="s">
        <v>861</v>
      </c>
      <c r="F1" s="2" t="s">
        <v>862</v>
      </c>
      <c r="G1" s="2" t="s">
        <v>863</v>
      </c>
      <c r="H1" s="4" t="s">
        <v>864</v>
      </c>
      <c r="I1" s="2" t="s">
        <v>865</v>
      </c>
      <c r="J1" s="2" t="s">
        <v>866</v>
      </c>
      <c r="K1" s="2" t="s">
        <v>867</v>
      </c>
      <c r="L1" s="2" t="s">
        <v>868</v>
      </c>
    </row>
    <row r="2" ht="24.75" spans="1:12">
      <c r="A2" s="1"/>
      <c r="B2" s="2"/>
      <c r="C2" s="2"/>
      <c r="D2" s="3"/>
      <c r="E2" s="2"/>
      <c r="F2" s="2"/>
      <c r="G2" s="2"/>
      <c r="H2" s="5" t="s">
        <v>869</v>
      </c>
      <c r="I2" s="2"/>
      <c r="J2" s="2"/>
      <c r="K2" s="2"/>
      <c r="L2" s="2"/>
    </row>
    <row r="3" ht="15" customHeight="1" spans="1:12">
      <c r="A3" s="6">
        <v>1</v>
      </c>
      <c r="B3" s="7" t="s">
        <v>870</v>
      </c>
      <c r="C3" s="7" t="s">
        <v>15</v>
      </c>
      <c r="D3" s="8">
        <v>43831</v>
      </c>
      <c r="E3" s="7">
        <v>60</v>
      </c>
      <c r="F3" s="7">
        <v>1</v>
      </c>
      <c r="G3" s="7" t="s">
        <v>871</v>
      </c>
      <c r="H3" s="7">
        <v>7337</v>
      </c>
      <c r="I3" s="7">
        <v>4</v>
      </c>
      <c r="J3" s="7">
        <v>90</v>
      </c>
      <c r="K3" s="7" t="s">
        <v>872</v>
      </c>
      <c r="L3" s="7" t="s">
        <v>873</v>
      </c>
    </row>
    <row r="4" ht="15.15" spans="1:12">
      <c r="A4" s="6"/>
      <c r="B4" s="7"/>
      <c r="C4" s="7"/>
      <c r="D4" s="8">
        <v>43832</v>
      </c>
      <c r="E4" s="7">
        <v>60</v>
      </c>
      <c r="F4" s="7">
        <v>1</v>
      </c>
      <c r="G4" s="7"/>
      <c r="H4" s="7">
        <v>7337</v>
      </c>
      <c r="I4" s="7">
        <v>4</v>
      </c>
      <c r="J4" s="7">
        <v>90</v>
      </c>
      <c r="K4" s="7"/>
      <c r="L4" s="7"/>
    </row>
    <row r="5" ht="15.15" spans="1:12">
      <c r="A5" s="6"/>
      <c r="B5" s="7"/>
      <c r="C5" s="7"/>
      <c r="D5" s="8">
        <v>43833</v>
      </c>
      <c r="E5" s="7">
        <v>60</v>
      </c>
      <c r="F5" s="7">
        <v>1</v>
      </c>
      <c r="G5" s="7"/>
      <c r="H5" s="7">
        <v>7337</v>
      </c>
      <c r="I5" s="7">
        <v>4</v>
      </c>
      <c r="J5" s="7">
        <v>90</v>
      </c>
      <c r="K5" s="7"/>
      <c r="L5" s="7"/>
    </row>
    <row r="6" ht="15.15" spans="1:12">
      <c r="A6" s="6"/>
      <c r="B6" s="7"/>
      <c r="C6" s="7"/>
      <c r="D6" s="8">
        <v>43834</v>
      </c>
      <c r="E6" s="7">
        <v>60</v>
      </c>
      <c r="F6" s="7">
        <v>1</v>
      </c>
      <c r="G6" s="7"/>
      <c r="H6" s="7">
        <v>7337</v>
      </c>
      <c r="I6" s="7">
        <v>4</v>
      </c>
      <c r="J6" s="7">
        <v>90</v>
      </c>
      <c r="K6" s="7"/>
      <c r="L6" s="7"/>
    </row>
    <row r="7" ht="15.15" spans="1:12">
      <c r="A7" s="6"/>
      <c r="B7" s="7"/>
      <c r="C7" s="7"/>
      <c r="D7" s="8">
        <v>43835</v>
      </c>
      <c r="E7" s="7">
        <v>60</v>
      </c>
      <c r="F7" s="7">
        <v>1</v>
      </c>
      <c r="G7" s="7"/>
      <c r="H7" s="7">
        <v>7337</v>
      </c>
      <c r="I7" s="7">
        <v>4</v>
      </c>
      <c r="J7" s="7">
        <v>90</v>
      </c>
      <c r="K7" s="7"/>
      <c r="L7" s="7"/>
    </row>
    <row r="8" ht="15" customHeight="1" spans="1:12">
      <c r="A8" s="6">
        <v>2</v>
      </c>
      <c r="B8" s="7" t="s">
        <v>870</v>
      </c>
      <c r="C8" s="7" t="s">
        <v>34</v>
      </c>
      <c r="D8" s="8">
        <v>43862</v>
      </c>
      <c r="E8" s="7">
        <v>50</v>
      </c>
      <c r="F8" s="7">
        <v>1</v>
      </c>
      <c r="G8" s="7" t="s">
        <v>871</v>
      </c>
      <c r="H8" s="7">
        <v>7827</v>
      </c>
      <c r="I8" s="7">
        <v>4</v>
      </c>
      <c r="J8" s="7">
        <v>90</v>
      </c>
      <c r="K8" s="7" t="s">
        <v>872</v>
      </c>
      <c r="L8" s="7" t="s">
        <v>874</v>
      </c>
    </row>
    <row r="9" ht="15.15" spans="1:12">
      <c r="A9" s="6"/>
      <c r="B9" s="7"/>
      <c r="C9" s="7"/>
      <c r="D9" s="8">
        <v>43863</v>
      </c>
      <c r="E9" s="7">
        <v>50</v>
      </c>
      <c r="F9" s="7">
        <v>1</v>
      </c>
      <c r="G9" s="7"/>
      <c r="H9" s="7">
        <v>7827</v>
      </c>
      <c r="I9" s="7">
        <v>4</v>
      </c>
      <c r="J9" s="7">
        <v>90</v>
      </c>
      <c r="K9" s="7"/>
      <c r="L9" s="7"/>
    </row>
    <row r="10" ht="15.15" spans="1:12">
      <c r="A10" s="6"/>
      <c r="B10" s="7"/>
      <c r="C10" s="7"/>
      <c r="D10" s="8">
        <v>43864</v>
      </c>
      <c r="E10" s="7">
        <v>50</v>
      </c>
      <c r="F10" s="7">
        <v>1</v>
      </c>
      <c r="G10" s="7"/>
      <c r="H10" s="7">
        <v>7827</v>
      </c>
      <c r="I10" s="7">
        <v>4</v>
      </c>
      <c r="J10" s="7">
        <v>90</v>
      </c>
      <c r="K10" s="7"/>
      <c r="L10" s="7"/>
    </row>
    <row r="11" ht="15.15" spans="1:12">
      <c r="A11" s="6"/>
      <c r="B11" s="7"/>
      <c r="C11" s="7"/>
      <c r="D11" s="8">
        <v>43865</v>
      </c>
      <c r="E11" s="7">
        <v>50</v>
      </c>
      <c r="F11" s="7">
        <v>1</v>
      </c>
      <c r="G11" s="7"/>
      <c r="H11" s="7">
        <v>7827</v>
      </c>
      <c r="I11" s="7">
        <v>4</v>
      </c>
      <c r="J11" s="7">
        <v>90</v>
      </c>
      <c r="K11" s="7"/>
      <c r="L11" s="7"/>
    </row>
    <row r="12" ht="15" customHeight="1" spans="1:12">
      <c r="A12" s="6">
        <v>3</v>
      </c>
      <c r="B12" s="7" t="s">
        <v>870</v>
      </c>
      <c r="C12" s="7" t="s">
        <v>39</v>
      </c>
      <c r="D12" s="8">
        <v>43891</v>
      </c>
      <c r="E12" s="7">
        <v>60</v>
      </c>
      <c r="F12" s="7">
        <v>1</v>
      </c>
      <c r="G12" s="7" t="s">
        <v>871</v>
      </c>
      <c r="H12" s="7">
        <v>5915</v>
      </c>
      <c r="I12" s="7">
        <v>3</v>
      </c>
      <c r="J12" s="7">
        <v>70</v>
      </c>
      <c r="K12" s="7" t="s">
        <v>872</v>
      </c>
      <c r="L12" s="7" t="s">
        <v>874</v>
      </c>
    </row>
    <row r="13" ht="15.15" spans="1:12">
      <c r="A13" s="6"/>
      <c r="B13" s="7"/>
      <c r="C13" s="7"/>
      <c r="D13" s="8">
        <v>43892</v>
      </c>
      <c r="E13" s="7">
        <v>60</v>
      </c>
      <c r="F13" s="7">
        <v>1</v>
      </c>
      <c r="G13" s="7"/>
      <c r="H13" s="7">
        <v>5915</v>
      </c>
      <c r="I13" s="7">
        <v>3</v>
      </c>
      <c r="J13" s="7">
        <v>70</v>
      </c>
      <c r="K13" s="7"/>
      <c r="L13" s="7"/>
    </row>
    <row r="14" ht="15.15" spans="1:12">
      <c r="A14" s="6"/>
      <c r="B14" s="7"/>
      <c r="C14" s="7"/>
      <c r="D14" s="8">
        <v>43893</v>
      </c>
      <c r="E14" s="7">
        <v>60</v>
      </c>
      <c r="F14" s="7">
        <v>1</v>
      </c>
      <c r="G14" s="7"/>
      <c r="H14" s="7">
        <v>5915</v>
      </c>
      <c r="I14" s="7">
        <v>3</v>
      </c>
      <c r="J14" s="7">
        <v>70</v>
      </c>
      <c r="K14" s="7"/>
      <c r="L14" s="7"/>
    </row>
    <row r="15" ht="15.15" spans="1:12">
      <c r="A15" s="6"/>
      <c r="B15" s="7"/>
      <c r="C15" s="7"/>
      <c r="D15" s="8">
        <v>43894</v>
      </c>
      <c r="E15" s="7">
        <v>60</v>
      </c>
      <c r="F15" s="7">
        <v>1</v>
      </c>
      <c r="G15" s="7"/>
      <c r="H15" s="7">
        <v>5915</v>
      </c>
      <c r="I15" s="7">
        <v>3</v>
      </c>
      <c r="J15" s="7">
        <v>70</v>
      </c>
      <c r="K15" s="7"/>
      <c r="L15" s="7"/>
    </row>
    <row r="16" ht="15.15" spans="1:12">
      <c r="A16" s="6"/>
      <c r="B16" s="7"/>
      <c r="C16" s="7"/>
      <c r="D16" s="8">
        <v>43895</v>
      </c>
      <c r="E16" s="7">
        <v>60</v>
      </c>
      <c r="F16" s="7">
        <v>1</v>
      </c>
      <c r="G16" s="7"/>
      <c r="H16" s="7">
        <v>5915</v>
      </c>
      <c r="I16" s="7">
        <v>3</v>
      </c>
      <c r="J16" s="7">
        <v>70</v>
      </c>
      <c r="K16" s="7"/>
      <c r="L16" s="7"/>
    </row>
    <row r="17" ht="15" customHeight="1" spans="1:12">
      <c r="A17" s="6">
        <v>4</v>
      </c>
      <c r="B17" s="7" t="s">
        <v>870</v>
      </c>
      <c r="C17" s="7" t="s">
        <v>48</v>
      </c>
      <c r="D17" s="8">
        <v>43922</v>
      </c>
      <c r="E17" s="7">
        <v>30</v>
      </c>
      <c r="F17" s="7">
        <v>1</v>
      </c>
      <c r="G17" s="7" t="s">
        <v>871</v>
      </c>
      <c r="H17" s="7">
        <v>6764</v>
      </c>
      <c r="I17" s="7">
        <v>5</v>
      </c>
      <c r="J17" s="7">
        <v>60</v>
      </c>
      <c r="K17" s="7" t="s">
        <v>872</v>
      </c>
      <c r="L17" s="7" t="s">
        <v>873</v>
      </c>
    </row>
    <row r="18" ht="15.15" spans="1:12">
      <c r="A18" s="6"/>
      <c r="B18" s="7"/>
      <c r="C18" s="7"/>
      <c r="D18" s="8">
        <v>43923</v>
      </c>
      <c r="E18" s="7">
        <v>30</v>
      </c>
      <c r="F18" s="7">
        <v>1</v>
      </c>
      <c r="G18" s="7"/>
      <c r="H18" s="7">
        <v>6764</v>
      </c>
      <c r="I18" s="7">
        <v>5</v>
      </c>
      <c r="J18" s="7">
        <v>60</v>
      </c>
      <c r="K18" s="7"/>
      <c r="L18" s="7"/>
    </row>
    <row r="19" ht="15.15" spans="1:12">
      <c r="A19" s="6"/>
      <c r="B19" s="7"/>
      <c r="C19" s="7"/>
      <c r="D19" s="8">
        <v>43924</v>
      </c>
      <c r="E19" s="7">
        <v>30</v>
      </c>
      <c r="F19" s="7">
        <v>1</v>
      </c>
      <c r="G19" s="7"/>
      <c r="H19" s="7">
        <v>6764</v>
      </c>
      <c r="I19" s="7">
        <v>5</v>
      </c>
      <c r="J19" s="7">
        <v>60</v>
      </c>
      <c r="K19" s="7"/>
      <c r="L19" s="7"/>
    </row>
    <row r="20" ht="15" customHeight="1" spans="1:12">
      <c r="A20" s="6">
        <v>5</v>
      </c>
      <c r="B20" s="7" t="s">
        <v>870</v>
      </c>
      <c r="C20" s="7" t="s">
        <v>58</v>
      </c>
      <c r="D20" s="8">
        <v>43952</v>
      </c>
      <c r="E20" s="7">
        <v>20</v>
      </c>
      <c r="F20" s="7">
        <v>1</v>
      </c>
      <c r="G20" s="7" t="s">
        <v>871</v>
      </c>
      <c r="H20" s="7">
        <v>6612</v>
      </c>
      <c r="I20" s="7">
        <v>6</v>
      </c>
      <c r="J20" s="7">
        <v>90</v>
      </c>
      <c r="K20" s="7" t="s">
        <v>872</v>
      </c>
      <c r="L20" s="7" t="s">
        <v>873</v>
      </c>
    </row>
    <row r="21" ht="15.15" spans="1:12">
      <c r="A21" s="6"/>
      <c r="B21" s="7"/>
      <c r="C21" s="7"/>
      <c r="D21" s="8">
        <v>43953</v>
      </c>
      <c r="E21" s="7">
        <v>20</v>
      </c>
      <c r="F21" s="7">
        <v>1</v>
      </c>
      <c r="G21" s="7"/>
      <c r="H21" s="7">
        <v>6612</v>
      </c>
      <c r="I21" s="7">
        <v>6</v>
      </c>
      <c r="J21" s="7">
        <v>90</v>
      </c>
      <c r="K21" s="7"/>
      <c r="L21" s="7"/>
    </row>
    <row r="22" ht="15" customHeight="1" spans="1:12">
      <c r="A22" s="6">
        <v>6</v>
      </c>
      <c r="B22" s="7" t="s">
        <v>870</v>
      </c>
      <c r="C22" s="7" t="s">
        <v>67</v>
      </c>
      <c r="D22" s="8">
        <v>43983</v>
      </c>
      <c r="E22" s="7">
        <v>10</v>
      </c>
      <c r="F22" s="7">
        <v>1</v>
      </c>
      <c r="G22" s="7" t="s">
        <v>871</v>
      </c>
      <c r="H22" s="7">
        <v>5139</v>
      </c>
      <c r="I22" s="7">
        <v>2</v>
      </c>
      <c r="J22" s="7">
        <v>90</v>
      </c>
      <c r="K22" s="7" t="s">
        <v>872</v>
      </c>
      <c r="L22" s="7" t="s">
        <v>873</v>
      </c>
    </row>
    <row r="23" ht="15.15" spans="1:12">
      <c r="A23" s="6"/>
      <c r="B23" s="7"/>
      <c r="C23" s="7"/>
      <c r="D23" s="8">
        <v>43984</v>
      </c>
      <c r="E23" s="7">
        <v>10</v>
      </c>
      <c r="F23" s="7">
        <v>1</v>
      </c>
      <c r="G23" s="7"/>
      <c r="H23" s="7">
        <v>5139</v>
      </c>
      <c r="I23" s="7">
        <v>2</v>
      </c>
      <c r="J23" s="7">
        <v>90</v>
      </c>
      <c r="K23" s="7"/>
      <c r="L23" s="7"/>
    </row>
    <row r="24" ht="15" customHeight="1" spans="1:12">
      <c r="A24" s="6">
        <v>7</v>
      </c>
      <c r="B24" s="7" t="s">
        <v>870</v>
      </c>
      <c r="C24" s="7" t="s">
        <v>76</v>
      </c>
      <c r="D24" s="8">
        <v>44013</v>
      </c>
      <c r="E24" s="7">
        <v>25</v>
      </c>
      <c r="F24" s="7">
        <v>1</v>
      </c>
      <c r="G24" s="7" t="s">
        <v>871</v>
      </c>
      <c r="H24" s="7">
        <v>8204</v>
      </c>
      <c r="I24" s="7">
        <v>6</v>
      </c>
      <c r="J24" s="7">
        <v>60</v>
      </c>
      <c r="K24" s="7" t="s">
        <v>872</v>
      </c>
      <c r="L24" s="7" t="s">
        <v>874</v>
      </c>
    </row>
    <row r="25" ht="15.15" spans="1:12">
      <c r="A25" s="6"/>
      <c r="B25" s="7"/>
      <c r="C25" s="7"/>
      <c r="D25" s="8">
        <v>44014</v>
      </c>
      <c r="E25" s="7">
        <v>25</v>
      </c>
      <c r="F25" s="7">
        <v>1</v>
      </c>
      <c r="G25" s="7"/>
      <c r="H25" s="7">
        <v>8204</v>
      </c>
      <c r="I25" s="7">
        <v>6</v>
      </c>
      <c r="J25" s="7">
        <v>60</v>
      </c>
      <c r="K25" s="7"/>
      <c r="L25" s="7"/>
    </row>
    <row r="26" ht="15.15" spans="1:12">
      <c r="A26" s="6"/>
      <c r="B26" s="7"/>
      <c r="C26" s="7"/>
      <c r="D26" s="8">
        <v>44015</v>
      </c>
      <c r="E26" s="7">
        <v>25</v>
      </c>
      <c r="F26" s="7">
        <v>1</v>
      </c>
      <c r="G26" s="7"/>
      <c r="H26" s="7">
        <v>8204</v>
      </c>
      <c r="I26" s="7">
        <v>6</v>
      </c>
      <c r="J26" s="7">
        <v>60</v>
      </c>
      <c r="K26" s="7"/>
      <c r="L26" s="7"/>
    </row>
    <row r="27" ht="15.15" spans="1:12">
      <c r="A27" s="6"/>
      <c r="B27" s="7"/>
      <c r="C27" s="7"/>
      <c r="D27" s="8">
        <v>44016</v>
      </c>
      <c r="E27" s="7">
        <v>25</v>
      </c>
      <c r="F27" s="7">
        <v>1</v>
      </c>
      <c r="G27" s="7"/>
      <c r="H27" s="7">
        <v>8204</v>
      </c>
      <c r="I27" s="7">
        <v>6</v>
      </c>
      <c r="J27" s="7">
        <v>60</v>
      </c>
      <c r="K27" s="7"/>
      <c r="L27" s="7"/>
    </row>
    <row r="28" ht="15" customHeight="1" spans="1:12">
      <c r="A28" s="6">
        <v>8</v>
      </c>
      <c r="B28" s="7" t="s">
        <v>870</v>
      </c>
      <c r="C28" s="7" t="s">
        <v>84</v>
      </c>
      <c r="D28" s="8">
        <v>44044</v>
      </c>
      <c r="E28" s="7">
        <v>40</v>
      </c>
      <c r="F28" s="7">
        <v>1</v>
      </c>
      <c r="G28" s="7" t="s">
        <v>871</v>
      </c>
      <c r="H28" s="7">
        <v>5890</v>
      </c>
      <c r="I28" s="7">
        <v>6</v>
      </c>
      <c r="J28" s="7">
        <v>90</v>
      </c>
      <c r="K28" s="7" t="s">
        <v>872</v>
      </c>
      <c r="L28" s="7" t="s">
        <v>874</v>
      </c>
    </row>
    <row r="29" ht="15.15" spans="1:12">
      <c r="A29" s="6"/>
      <c r="B29" s="7"/>
      <c r="C29" s="7"/>
      <c r="D29" s="8">
        <v>44045</v>
      </c>
      <c r="E29" s="7">
        <v>40</v>
      </c>
      <c r="F29" s="7">
        <v>1</v>
      </c>
      <c r="G29" s="7"/>
      <c r="H29" s="7">
        <v>5890</v>
      </c>
      <c r="I29" s="7">
        <v>6</v>
      </c>
      <c r="J29" s="7">
        <v>90</v>
      </c>
      <c r="K29" s="7"/>
      <c r="L29" s="7"/>
    </row>
    <row r="30" ht="15.15" spans="1:12">
      <c r="A30" s="6"/>
      <c r="B30" s="7"/>
      <c r="C30" s="7"/>
      <c r="D30" s="8">
        <v>44046</v>
      </c>
      <c r="E30" s="7">
        <v>40</v>
      </c>
      <c r="F30" s="7">
        <v>1</v>
      </c>
      <c r="G30" s="7"/>
      <c r="H30" s="7">
        <v>5890</v>
      </c>
      <c r="I30" s="7">
        <v>6</v>
      </c>
      <c r="J30" s="7">
        <v>90</v>
      </c>
      <c r="K30" s="7"/>
      <c r="L30" s="7"/>
    </row>
    <row r="31" ht="15.15" spans="1:12">
      <c r="A31" s="6"/>
      <c r="B31" s="7"/>
      <c r="C31" s="7"/>
      <c r="D31" s="8">
        <v>44047</v>
      </c>
      <c r="E31" s="7">
        <v>40</v>
      </c>
      <c r="F31" s="7">
        <v>1</v>
      </c>
      <c r="G31" s="7"/>
      <c r="H31" s="7">
        <v>5890</v>
      </c>
      <c r="I31" s="7">
        <v>6</v>
      </c>
      <c r="J31" s="7">
        <v>90</v>
      </c>
      <c r="K31" s="7"/>
      <c r="L31" s="7"/>
    </row>
    <row r="32" ht="15.15" spans="1:12">
      <c r="A32" s="6"/>
      <c r="B32" s="7"/>
      <c r="C32" s="7"/>
      <c r="D32" s="8">
        <v>44048</v>
      </c>
      <c r="E32" s="7">
        <v>40</v>
      </c>
      <c r="F32" s="7">
        <v>1</v>
      </c>
      <c r="G32" s="7"/>
      <c r="H32" s="7">
        <v>5890</v>
      </c>
      <c r="I32" s="7">
        <v>6</v>
      </c>
      <c r="J32" s="7">
        <v>90</v>
      </c>
      <c r="K32" s="7"/>
      <c r="L32" s="7"/>
    </row>
    <row r="33" ht="15" customHeight="1" spans="1:12">
      <c r="A33" s="6">
        <v>9</v>
      </c>
      <c r="B33" s="7" t="s">
        <v>870</v>
      </c>
      <c r="C33" s="7" t="s">
        <v>96</v>
      </c>
      <c r="D33" s="8">
        <v>44075</v>
      </c>
      <c r="E33" s="7">
        <v>45</v>
      </c>
      <c r="F33" s="7">
        <v>1</v>
      </c>
      <c r="G33" s="7" t="s">
        <v>871</v>
      </c>
      <c r="H33" s="7">
        <v>6137</v>
      </c>
      <c r="I33" s="7">
        <v>5</v>
      </c>
      <c r="J33" s="7">
        <v>90</v>
      </c>
      <c r="K33" s="7" t="s">
        <v>872</v>
      </c>
      <c r="L33" s="7" t="s">
        <v>873</v>
      </c>
    </row>
    <row r="34" ht="15.15" spans="1:12">
      <c r="A34" s="6"/>
      <c r="B34" s="7"/>
      <c r="C34" s="7"/>
      <c r="D34" s="8">
        <v>44076</v>
      </c>
      <c r="E34" s="7">
        <v>45</v>
      </c>
      <c r="F34" s="7">
        <v>1</v>
      </c>
      <c r="G34" s="7"/>
      <c r="H34" s="7">
        <v>6137</v>
      </c>
      <c r="I34" s="7">
        <v>5</v>
      </c>
      <c r="J34" s="7">
        <v>90</v>
      </c>
      <c r="K34" s="7"/>
      <c r="L34" s="7"/>
    </row>
    <row r="35" ht="15.15" spans="1:12">
      <c r="A35" s="6"/>
      <c r="B35" s="7"/>
      <c r="C35" s="7"/>
      <c r="D35" s="8">
        <v>44077</v>
      </c>
      <c r="E35" s="7">
        <v>45</v>
      </c>
      <c r="F35" s="7">
        <v>1</v>
      </c>
      <c r="G35" s="7"/>
      <c r="H35" s="7">
        <v>6137</v>
      </c>
      <c r="I35" s="7">
        <v>5</v>
      </c>
      <c r="J35" s="7">
        <v>90</v>
      </c>
      <c r="K35" s="7"/>
      <c r="L35" s="7"/>
    </row>
    <row r="36" ht="15.15" spans="1:12">
      <c r="A36" s="6"/>
      <c r="B36" s="7"/>
      <c r="C36" s="7"/>
      <c r="D36" s="8">
        <v>44078</v>
      </c>
      <c r="E36" s="7">
        <v>45</v>
      </c>
      <c r="F36" s="7">
        <v>1</v>
      </c>
      <c r="G36" s="7"/>
      <c r="H36" s="7">
        <v>6137</v>
      </c>
      <c r="I36" s="7">
        <v>5</v>
      </c>
      <c r="J36" s="7">
        <v>90</v>
      </c>
      <c r="K36" s="7"/>
      <c r="L36" s="7"/>
    </row>
    <row r="37" ht="15" customHeight="1" spans="1:12">
      <c r="A37" s="6">
        <v>10</v>
      </c>
      <c r="B37" s="7" t="s">
        <v>870</v>
      </c>
      <c r="C37" s="7" t="s">
        <v>104</v>
      </c>
      <c r="D37" s="8">
        <v>44105</v>
      </c>
      <c r="E37" s="7">
        <v>30</v>
      </c>
      <c r="F37" s="7">
        <v>1</v>
      </c>
      <c r="G37" s="7" t="s">
        <v>871</v>
      </c>
      <c r="H37" s="7">
        <v>7210</v>
      </c>
      <c r="I37" s="7">
        <v>4</v>
      </c>
      <c r="J37" s="7">
        <v>60</v>
      </c>
      <c r="K37" s="7" t="s">
        <v>872</v>
      </c>
      <c r="L37" s="7" t="s">
        <v>874</v>
      </c>
    </row>
    <row r="38" ht="15.15" spans="1:12">
      <c r="A38" s="6"/>
      <c r="B38" s="7"/>
      <c r="C38" s="7"/>
      <c r="D38" s="8">
        <v>44106</v>
      </c>
      <c r="E38" s="7">
        <v>30</v>
      </c>
      <c r="F38" s="7">
        <v>1</v>
      </c>
      <c r="G38" s="7"/>
      <c r="H38" s="7">
        <v>7210</v>
      </c>
      <c r="I38" s="7">
        <v>4</v>
      </c>
      <c r="J38" s="7">
        <v>60</v>
      </c>
      <c r="K38" s="7"/>
      <c r="L38" s="7"/>
    </row>
    <row r="39" ht="15.15" spans="1:12">
      <c r="A39" s="6"/>
      <c r="B39" s="7"/>
      <c r="C39" s="7"/>
      <c r="D39" s="8">
        <v>44107</v>
      </c>
      <c r="E39" s="7">
        <v>30</v>
      </c>
      <c r="F39" s="7">
        <v>1</v>
      </c>
      <c r="G39" s="7"/>
      <c r="H39" s="7">
        <v>7210</v>
      </c>
      <c r="I39" s="7">
        <v>4</v>
      </c>
      <c r="J39" s="7">
        <v>60</v>
      </c>
      <c r="K39" s="7"/>
      <c r="L39" s="7"/>
    </row>
    <row r="40" ht="22.5" customHeight="1" spans="1:12">
      <c r="A40" s="6">
        <v>11</v>
      </c>
      <c r="B40" s="7" t="s">
        <v>870</v>
      </c>
      <c r="C40" s="7" t="s">
        <v>108</v>
      </c>
      <c r="D40" s="8">
        <v>44136</v>
      </c>
      <c r="E40" s="7">
        <v>15</v>
      </c>
      <c r="F40" s="7">
        <v>1</v>
      </c>
      <c r="G40" s="7" t="s">
        <v>871</v>
      </c>
      <c r="H40" s="7">
        <v>21583</v>
      </c>
      <c r="I40" s="7">
        <v>5</v>
      </c>
      <c r="J40" s="7">
        <v>50</v>
      </c>
      <c r="K40" s="7" t="s">
        <v>872</v>
      </c>
      <c r="L40" s="7" t="s">
        <v>873</v>
      </c>
    </row>
    <row r="41" ht="15.15" spans="1:12">
      <c r="A41" s="6"/>
      <c r="B41" s="7"/>
      <c r="C41" s="7"/>
      <c r="D41" s="8">
        <v>44137</v>
      </c>
      <c r="E41" s="7">
        <v>15</v>
      </c>
      <c r="F41" s="7">
        <v>1</v>
      </c>
      <c r="G41" s="7"/>
      <c r="H41" s="7">
        <v>21583</v>
      </c>
      <c r="I41" s="7">
        <v>5</v>
      </c>
      <c r="J41" s="7">
        <v>50</v>
      </c>
      <c r="K41" s="7"/>
      <c r="L41" s="7"/>
    </row>
    <row r="42" ht="15" customHeight="1" spans="1:12">
      <c r="A42" s="6">
        <v>12</v>
      </c>
      <c r="B42" s="7" t="s">
        <v>870</v>
      </c>
      <c r="C42" s="7" t="s">
        <v>117</v>
      </c>
      <c r="D42" s="8">
        <v>44166</v>
      </c>
      <c r="E42" s="7">
        <v>60</v>
      </c>
      <c r="F42" s="7">
        <v>1</v>
      </c>
      <c r="G42" s="7" t="s">
        <v>871</v>
      </c>
      <c r="H42" s="7">
        <v>1576</v>
      </c>
      <c r="I42" s="7">
        <v>7</v>
      </c>
      <c r="J42" s="7">
        <v>90</v>
      </c>
      <c r="K42" s="7" t="s">
        <v>872</v>
      </c>
      <c r="L42" s="7" t="s">
        <v>875</v>
      </c>
    </row>
    <row r="43" ht="15.15" spans="1:12">
      <c r="A43" s="6"/>
      <c r="B43" s="7"/>
      <c r="C43" s="7"/>
      <c r="D43" s="8">
        <v>44167</v>
      </c>
      <c r="E43" s="7">
        <v>60</v>
      </c>
      <c r="F43" s="7">
        <v>1</v>
      </c>
      <c r="G43" s="7"/>
      <c r="H43" s="7">
        <v>1576</v>
      </c>
      <c r="I43" s="7">
        <v>7</v>
      </c>
      <c r="J43" s="7">
        <v>90</v>
      </c>
      <c r="K43" s="7"/>
      <c r="L43" s="7"/>
    </row>
    <row r="44" ht="15.15" spans="1:12">
      <c r="A44" s="6"/>
      <c r="B44" s="7"/>
      <c r="C44" s="7"/>
      <c r="D44" s="8">
        <v>44168</v>
      </c>
      <c r="E44" s="7">
        <v>60</v>
      </c>
      <c r="F44" s="7">
        <v>1</v>
      </c>
      <c r="G44" s="7"/>
      <c r="H44" s="7">
        <v>1576</v>
      </c>
      <c r="I44" s="7">
        <v>7</v>
      </c>
      <c r="J44" s="7">
        <v>90</v>
      </c>
      <c r="K44" s="7"/>
      <c r="L44" s="7"/>
    </row>
    <row r="45" ht="15.15" spans="1:12">
      <c r="A45" s="6"/>
      <c r="B45" s="7"/>
      <c r="C45" s="7"/>
      <c r="D45" s="8">
        <v>44169</v>
      </c>
      <c r="E45" s="7">
        <v>60</v>
      </c>
      <c r="F45" s="7">
        <v>1</v>
      </c>
      <c r="G45" s="7"/>
      <c r="H45" s="7">
        <v>1576</v>
      </c>
      <c r="I45" s="7">
        <v>7</v>
      </c>
      <c r="J45" s="7">
        <v>90</v>
      </c>
      <c r="K45" s="7"/>
      <c r="L45" s="7"/>
    </row>
    <row r="46" ht="15.15" spans="1:12">
      <c r="A46" s="6"/>
      <c r="B46" s="7"/>
      <c r="C46" s="7"/>
      <c r="D46" s="8">
        <v>44170</v>
      </c>
      <c r="E46" s="7">
        <v>60</v>
      </c>
      <c r="F46" s="7">
        <v>1</v>
      </c>
      <c r="G46" s="7"/>
      <c r="H46" s="7">
        <v>1576</v>
      </c>
      <c r="I46" s="7">
        <v>7</v>
      </c>
      <c r="J46" s="7">
        <v>90</v>
      </c>
      <c r="K46" s="7"/>
      <c r="L46" s="7"/>
    </row>
    <row r="47" ht="15" customHeight="1" spans="1:12">
      <c r="A47" s="6">
        <v>13</v>
      </c>
      <c r="B47" s="7" t="s">
        <v>870</v>
      </c>
      <c r="C47" s="7" t="s">
        <v>128</v>
      </c>
      <c r="D47" s="8">
        <v>43843</v>
      </c>
      <c r="E47" s="7">
        <v>30</v>
      </c>
      <c r="F47" s="7">
        <v>1</v>
      </c>
      <c r="G47" s="7" t="s">
        <v>871</v>
      </c>
      <c r="H47" s="7">
        <v>2713</v>
      </c>
      <c r="I47" s="7">
        <v>6</v>
      </c>
      <c r="J47" s="7">
        <v>90</v>
      </c>
      <c r="K47" s="7" t="s">
        <v>872</v>
      </c>
      <c r="L47" s="7" t="s">
        <v>875</v>
      </c>
    </row>
    <row r="48" ht="15.15" spans="1:12">
      <c r="A48" s="6"/>
      <c r="B48" s="7"/>
      <c r="C48" s="7"/>
      <c r="D48" s="8">
        <v>43874</v>
      </c>
      <c r="E48" s="7">
        <v>30</v>
      </c>
      <c r="F48" s="7">
        <v>1</v>
      </c>
      <c r="G48" s="7"/>
      <c r="H48" s="7">
        <v>2713</v>
      </c>
      <c r="I48" s="7">
        <v>6</v>
      </c>
      <c r="J48" s="7">
        <v>90</v>
      </c>
      <c r="K48" s="7"/>
      <c r="L48" s="7"/>
    </row>
    <row r="49" ht="15.15" spans="1:12">
      <c r="A49" s="6"/>
      <c r="B49" s="7"/>
      <c r="C49" s="7"/>
      <c r="D49" s="8">
        <v>43903</v>
      </c>
      <c r="E49" s="7">
        <v>30</v>
      </c>
      <c r="F49" s="7">
        <v>1</v>
      </c>
      <c r="G49" s="7"/>
      <c r="H49" s="7">
        <v>2713</v>
      </c>
      <c r="I49" s="7">
        <v>6</v>
      </c>
      <c r="J49" s="7">
        <v>90</v>
      </c>
      <c r="K49" s="7"/>
      <c r="L49" s="7"/>
    </row>
    <row r="50" ht="15.15" spans="1:12">
      <c r="A50" s="6"/>
      <c r="B50" s="7"/>
      <c r="C50" s="7"/>
      <c r="D50" s="8">
        <v>43934</v>
      </c>
      <c r="E50" s="7">
        <v>30</v>
      </c>
      <c r="F50" s="7">
        <v>1</v>
      </c>
      <c r="G50" s="7"/>
      <c r="H50" s="7">
        <v>2713</v>
      </c>
      <c r="I50" s="7">
        <v>6</v>
      </c>
      <c r="J50" s="7">
        <v>90</v>
      </c>
      <c r="K50" s="7"/>
      <c r="L50" s="7"/>
    </row>
    <row r="51" ht="15" customHeight="1" spans="1:12">
      <c r="A51" s="6">
        <v>14</v>
      </c>
      <c r="B51" s="7" t="s">
        <v>870</v>
      </c>
      <c r="C51" s="7" t="s">
        <v>133</v>
      </c>
      <c r="D51" s="8">
        <v>43844</v>
      </c>
      <c r="E51" s="7">
        <v>20</v>
      </c>
      <c r="F51" s="7">
        <v>1</v>
      </c>
      <c r="G51" s="7" t="s">
        <v>871</v>
      </c>
      <c r="H51" s="7">
        <v>3255</v>
      </c>
      <c r="I51" s="7">
        <v>7</v>
      </c>
      <c r="J51" s="7">
        <v>60</v>
      </c>
      <c r="K51" s="7" t="s">
        <v>872</v>
      </c>
      <c r="L51" s="7" t="s">
        <v>875</v>
      </c>
    </row>
    <row r="52" ht="15.15" spans="1:12">
      <c r="A52" s="6"/>
      <c r="B52" s="7"/>
      <c r="C52" s="7"/>
      <c r="D52" s="8">
        <v>43875</v>
      </c>
      <c r="E52" s="7">
        <v>20</v>
      </c>
      <c r="F52" s="7">
        <v>1</v>
      </c>
      <c r="G52" s="7"/>
      <c r="H52" s="7">
        <v>3255</v>
      </c>
      <c r="I52" s="7">
        <v>7</v>
      </c>
      <c r="J52" s="7">
        <v>60</v>
      </c>
      <c r="K52" s="7"/>
      <c r="L52" s="7"/>
    </row>
    <row r="53" ht="15.15" spans="1:12">
      <c r="A53" s="6"/>
      <c r="B53" s="7"/>
      <c r="C53" s="7"/>
      <c r="D53" s="8">
        <v>43904</v>
      </c>
      <c r="E53" s="7">
        <v>20</v>
      </c>
      <c r="F53" s="7">
        <v>1</v>
      </c>
      <c r="G53" s="7"/>
      <c r="H53" s="7">
        <v>3255</v>
      </c>
      <c r="I53" s="7">
        <v>7</v>
      </c>
      <c r="J53" s="7">
        <v>60</v>
      </c>
      <c r="K53" s="7"/>
      <c r="L53" s="7"/>
    </row>
    <row r="54" ht="15" customHeight="1" spans="1:12">
      <c r="A54" s="6">
        <v>15</v>
      </c>
      <c r="B54" s="7" t="s">
        <v>870</v>
      </c>
      <c r="C54" s="7" t="s">
        <v>137</v>
      </c>
      <c r="D54" s="8">
        <v>43845</v>
      </c>
      <c r="E54" s="7">
        <v>40</v>
      </c>
      <c r="F54" s="7">
        <v>1</v>
      </c>
      <c r="G54" s="7" t="s">
        <v>876</v>
      </c>
      <c r="H54" s="7">
        <v>2513</v>
      </c>
      <c r="I54" s="7">
        <v>15</v>
      </c>
      <c r="J54" s="7">
        <v>90</v>
      </c>
      <c r="K54" s="7" t="s">
        <v>872</v>
      </c>
      <c r="L54" s="7" t="s">
        <v>875</v>
      </c>
    </row>
    <row r="55" ht="15.15" spans="1:12">
      <c r="A55" s="6"/>
      <c r="B55" s="7"/>
      <c r="C55" s="7"/>
      <c r="D55" s="8">
        <v>43876</v>
      </c>
      <c r="E55" s="7">
        <v>40</v>
      </c>
      <c r="F55" s="7">
        <v>1</v>
      </c>
      <c r="G55" s="7"/>
      <c r="H55" s="7">
        <v>2513</v>
      </c>
      <c r="I55" s="7">
        <v>15</v>
      </c>
      <c r="J55" s="7">
        <v>90</v>
      </c>
      <c r="K55" s="7"/>
      <c r="L55" s="7"/>
    </row>
    <row r="56" ht="15.15" spans="1:12">
      <c r="A56" s="6"/>
      <c r="B56" s="7"/>
      <c r="C56" s="7"/>
      <c r="D56" s="8">
        <v>43905</v>
      </c>
      <c r="E56" s="7">
        <v>40</v>
      </c>
      <c r="F56" s="7">
        <v>1</v>
      </c>
      <c r="G56" s="7"/>
      <c r="H56" s="7">
        <v>2513</v>
      </c>
      <c r="I56" s="7">
        <v>15</v>
      </c>
      <c r="J56" s="7">
        <v>90</v>
      </c>
      <c r="K56" s="7"/>
      <c r="L56" s="7"/>
    </row>
    <row r="57" ht="15" customHeight="1" spans="1:12">
      <c r="A57" s="6">
        <v>16</v>
      </c>
      <c r="B57" s="7" t="s">
        <v>877</v>
      </c>
      <c r="C57" s="7" t="s">
        <v>142</v>
      </c>
      <c r="D57" s="8">
        <v>43846</v>
      </c>
      <c r="E57" s="7">
        <v>15</v>
      </c>
      <c r="F57" s="7">
        <v>1</v>
      </c>
      <c r="G57" s="7" t="s">
        <v>871</v>
      </c>
      <c r="H57" s="7">
        <v>20818</v>
      </c>
      <c r="I57" s="7">
        <v>10</v>
      </c>
      <c r="J57" s="7">
        <v>60</v>
      </c>
      <c r="K57" s="7" t="s">
        <v>872</v>
      </c>
      <c r="L57" s="7" t="s">
        <v>873</v>
      </c>
    </row>
    <row r="58" ht="15.15" spans="1:12">
      <c r="A58" s="6"/>
      <c r="B58" s="7"/>
      <c r="C58" s="7"/>
      <c r="D58" s="8">
        <v>43877</v>
      </c>
      <c r="E58" s="7">
        <v>15</v>
      </c>
      <c r="F58" s="7">
        <v>1</v>
      </c>
      <c r="G58" s="7"/>
      <c r="H58" s="7">
        <v>20818</v>
      </c>
      <c r="I58" s="7">
        <v>10</v>
      </c>
      <c r="J58" s="7">
        <v>60</v>
      </c>
      <c r="K58" s="7"/>
      <c r="L58" s="7"/>
    </row>
    <row r="59" ht="15" customHeight="1" spans="1:12">
      <c r="A59" s="6">
        <v>17</v>
      </c>
      <c r="B59" s="7" t="s">
        <v>877</v>
      </c>
      <c r="C59" s="7" t="s">
        <v>149</v>
      </c>
      <c r="D59" s="8">
        <v>43847</v>
      </c>
      <c r="E59" s="7">
        <v>20</v>
      </c>
      <c r="F59" s="7">
        <v>1</v>
      </c>
      <c r="G59" s="7" t="s">
        <v>871</v>
      </c>
      <c r="H59" s="7">
        <v>31367</v>
      </c>
      <c r="I59" s="7">
        <v>25</v>
      </c>
      <c r="J59" s="7">
        <v>90</v>
      </c>
      <c r="K59" s="7" t="s">
        <v>872</v>
      </c>
      <c r="L59" s="7" t="s">
        <v>873</v>
      </c>
    </row>
    <row r="60" ht="15.15" spans="1:12">
      <c r="A60" s="6"/>
      <c r="B60" s="7"/>
      <c r="C60" s="7"/>
      <c r="D60" s="8">
        <v>43878</v>
      </c>
      <c r="E60" s="7">
        <v>20</v>
      </c>
      <c r="F60" s="7">
        <v>1</v>
      </c>
      <c r="G60" s="7"/>
      <c r="H60" s="7">
        <v>31367</v>
      </c>
      <c r="I60" s="7">
        <v>25</v>
      </c>
      <c r="J60" s="7">
        <v>90</v>
      </c>
      <c r="K60" s="7"/>
      <c r="L60" s="7"/>
    </row>
    <row r="61" ht="15" customHeight="1" spans="1:12">
      <c r="A61" s="6">
        <v>18</v>
      </c>
      <c r="B61" s="7" t="s">
        <v>877</v>
      </c>
      <c r="C61" s="7" t="s">
        <v>155</v>
      </c>
      <c r="D61" s="8">
        <v>43848</v>
      </c>
      <c r="E61" s="7">
        <v>20</v>
      </c>
      <c r="F61" s="7">
        <v>1</v>
      </c>
      <c r="G61" s="7" t="s">
        <v>871</v>
      </c>
      <c r="H61" s="7">
        <v>9453</v>
      </c>
      <c r="I61" s="7">
        <v>9</v>
      </c>
      <c r="J61" s="7">
        <v>60</v>
      </c>
      <c r="K61" s="7" t="s">
        <v>872</v>
      </c>
      <c r="L61" s="7" t="s">
        <v>873</v>
      </c>
    </row>
    <row r="62" ht="15.15" spans="1:12">
      <c r="A62" s="6"/>
      <c r="B62" s="7"/>
      <c r="C62" s="7"/>
      <c r="D62" s="8">
        <v>43879</v>
      </c>
      <c r="E62" s="7">
        <v>20</v>
      </c>
      <c r="F62" s="7">
        <v>1</v>
      </c>
      <c r="G62" s="7"/>
      <c r="H62" s="7">
        <v>9453</v>
      </c>
      <c r="I62" s="7">
        <v>9</v>
      </c>
      <c r="J62" s="7">
        <v>60</v>
      </c>
      <c r="K62" s="7"/>
      <c r="L62" s="7"/>
    </row>
    <row r="63" ht="15" customHeight="1" spans="1:12">
      <c r="A63" s="6">
        <v>19</v>
      </c>
      <c r="B63" s="7" t="s">
        <v>877</v>
      </c>
      <c r="C63" s="7" t="s">
        <v>159</v>
      </c>
      <c r="D63" s="8">
        <v>43849</v>
      </c>
      <c r="E63" s="7">
        <v>20</v>
      </c>
      <c r="F63" s="7">
        <v>1</v>
      </c>
      <c r="G63" s="7" t="s">
        <v>871</v>
      </c>
      <c r="H63" s="7">
        <v>13973</v>
      </c>
      <c r="I63" s="7">
        <v>12</v>
      </c>
      <c r="J63" s="7">
        <v>90</v>
      </c>
      <c r="K63" s="7" t="s">
        <v>872</v>
      </c>
      <c r="L63" s="7" t="s">
        <v>873</v>
      </c>
    </row>
    <row r="64" ht="15.15" spans="1:12">
      <c r="A64" s="6"/>
      <c r="B64" s="7"/>
      <c r="C64" s="7"/>
      <c r="D64" s="8">
        <v>43880</v>
      </c>
      <c r="E64" s="7">
        <v>20</v>
      </c>
      <c r="F64" s="7">
        <v>1</v>
      </c>
      <c r="G64" s="7"/>
      <c r="H64" s="7">
        <v>13973</v>
      </c>
      <c r="I64" s="7">
        <v>12</v>
      </c>
      <c r="J64" s="7">
        <v>90</v>
      </c>
      <c r="K64" s="7"/>
      <c r="L64" s="7"/>
    </row>
    <row r="65" ht="15.15" spans="1:12">
      <c r="A65" s="6"/>
      <c r="B65" s="7"/>
      <c r="C65" s="7"/>
      <c r="D65" s="8">
        <v>43909</v>
      </c>
      <c r="E65" s="7">
        <v>20</v>
      </c>
      <c r="F65" s="7">
        <v>1</v>
      </c>
      <c r="G65" s="7"/>
      <c r="H65" s="7">
        <v>13973</v>
      </c>
      <c r="I65" s="7">
        <v>12</v>
      </c>
      <c r="J65" s="7">
        <v>90</v>
      </c>
      <c r="K65" s="7"/>
      <c r="L65" s="7"/>
    </row>
    <row r="66" ht="15" customHeight="1" spans="1:12">
      <c r="A66" s="6">
        <v>20</v>
      </c>
      <c r="B66" s="7" t="s">
        <v>877</v>
      </c>
      <c r="C66" s="7" t="s">
        <v>164</v>
      </c>
      <c r="D66" s="8">
        <v>43850</v>
      </c>
      <c r="E66" s="7">
        <v>30</v>
      </c>
      <c r="F66" s="7">
        <v>1</v>
      </c>
      <c r="G66" s="7" t="s">
        <v>871</v>
      </c>
      <c r="H66" s="7">
        <v>7145</v>
      </c>
      <c r="I66" s="7">
        <v>7</v>
      </c>
      <c r="J66" s="7">
        <v>90</v>
      </c>
      <c r="K66" s="7" t="s">
        <v>872</v>
      </c>
      <c r="L66" s="7" t="s">
        <v>873</v>
      </c>
    </row>
    <row r="67" ht="15.15" spans="1:12">
      <c r="A67" s="6"/>
      <c r="B67" s="7"/>
      <c r="C67" s="7"/>
      <c r="D67" s="8">
        <v>43881</v>
      </c>
      <c r="E67" s="7">
        <v>30</v>
      </c>
      <c r="F67" s="7">
        <v>1</v>
      </c>
      <c r="G67" s="7"/>
      <c r="H67" s="7">
        <v>7145</v>
      </c>
      <c r="I67" s="7">
        <v>7</v>
      </c>
      <c r="J67" s="7">
        <v>90</v>
      </c>
      <c r="K67" s="7"/>
      <c r="L67" s="7"/>
    </row>
    <row r="68" ht="15" customHeight="1" spans="1:12">
      <c r="A68" s="6">
        <v>21</v>
      </c>
      <c r="B68" s="7" t="s">
        <v>877</v>
      </c>
      <c r="C68" s="7" t="s">
        <v>168</v>
      </c>
      <c r="D68" s="8">
        <v>43851</v>
      </c>
      <c r="E68" s="7">
        <v>30</v>
      </c>
      <c r="F68" s="7">
        <v>1</v>
      </c>
      <c r="G68" s="7" t="s">
        <v>871</v>
      </c>
      <c r="H68" s="7">
        <v>7150</v>
      </c>
      <c r="I68" s="7">
        <v>7</v>
      </c>
      <c r="J68" s="7">
        <v>50</v>
      </c>
      <c r="K68" s="7" t="s">
        <v>872</v>
      </c>
      <c r="L68" s="7" t="s">
        <v>874</v>
      </c>
    </row>
    <row r="69" ht="15.15" spans="1:12">
      <c r="A69" s="6"/>
      <c r="B69" s="7"/>
      <c r="C69" s="7"/>
      <c r="D69" s="8">
        <v>43882</v>
      </c>
      <c r="E69" s="7">
        <v>30</v>
      </c>
      <c r="F69" s="7">
        <v>1</v>
      </c>
      <c r="G69" s="7"/>
      <c r="H69" s="7">
        <v>7150</v>
      </c>
      <c r="I69" s="7">
        <v>7</v>
      </c>
      <c r="J69" s="7">
        <v>50</v>
      </c>
      <c r="K69" s="7"/>
      <c r="L69" s="7"/>
    </row>
    <row r="70" ht="15" customHeight="1" spans="1:12">
      <c r="A70" s="6">
        <v>22</v>
      </c>
      <c r="B70" s="7" t="s">
        <v>877</v>
      </c>
      <c r="C70" s="7" t="s">
        <v>171</v>
      </c>
      <c r="D70" s="8">
        <v>43852</v>
      </c>
      <c r="E70" s="7">
        <v>20</v>
      </c>
      <c r="F70" s="7">
        <v>1</v>
      </c>
      <c r="G70" s="7" t="s">
        <v>871</v>
      </c>
      <c r="H70" s="7">
        <v>15618</v>
      </c>
      <c r="I70" s="7">
        <v>20</v>
      </c>
      <c r="J70" s="7">
        <v>60</v>
      </c>
      <c r="K70" s="7" t="s">
        <v>872</v>
      </c>
      <c r="L70" s="7" t="s">
        <v>873</v>
      </c>
    </row>
    <row r="71" ht="15.15" spans="1:12">
      <c r="A71" s="6"/>
      <c r="B71" s="7"/>
      <c r="C71" s="7"/>
      <c r="D71" s="8">
        <v>43883</v>
      </c>
      <c r="E71" s="7">
        <v>20</v>
      </c>
      <c r="F71" s="7">
        <v>1</v>
      </c>
      <c r="G71" s="7"/>
      <c r="H71" s="7">
        <v>15618</v>
      </c>
      <c r="I71" s="7">
        <v>20</v>
      </c>
      <c r="J71" s="7">
        <v>60</v>
      </c>
      <c r="K71" s="7"/>
      <c r="L71" s="7"/>
    </row>
    <row r="72" ht="15.15" spans="1:12">
      <c r="A72" s="6"/>
      <c r="B72" s="7"/>
      <c r="C72" s="7"/>
      <c r="D72" s="8">
        <v>43912</v>
      </c>
      <c r="E72" s="7">
        <v>20</v>
      </c>
      <c r="F72" s="7">
        <v>1</v>
      </c>
      <c r="G72" s="7"/>
      <c r="H72" s="7">
        <v>15618</v>
      </c>
      <c r="I72" s="7">
        <v>20</v>
      </c>
      <c r="J72" s="7">
        <v>60</v>
      </c>
      <c r="K72" s="7"/>
      <c r="L72" s="7"/>
    </row>
    <row r="73" ht="15.15" spans="1:12">
      <c r="A73" s="6"/>
      <c r="B73" s="7"/>
      <c r="C73" s="7"/>
      <c r="D73" s="8">
        <v>43943</v>
      </c>
      <c r="E73" s="7">
        <v>20</v>
      </c>
      <c r="F73" s="7">
        <v>1</v>
      </c>
      <c r="G73" s="7"/>
      <c r="H73" s="7">
        <v>15618</v>
      </c>
      <c r="I73" s="7">
        <v>20</v>
      </c>
      <c r="J73" s="7">
        <v>60</v>
      </c>
      <c r="K73" s="7"/>
      <c r="L73" s="7"/>
    </row>
    <row r="74" ht="15" customHeight="1" spans="1:12">
      <c r="A74" s="6">
        <v>23</v>
      </c>
      <c r="B74" s="7" t="s">
        <v>877</v>
      </c>
      <c r="C74" s="7" t="s">
        <v>176</v>
      </c>
      <c r="D74" s="8">
        <v>43853</v>
      </c>
      <c r="E74" s="7">
        <v>20</v>
      </c>
      <c r="F74" s="7">
        <v>1</v>
      </c>
      <c r="G74" s="7" t="s">
        <v>876</v>
      </c>
      <c r="H74" s="7">
        <v>9096</v>
      </c>
      <c r="I74" s="7">
        <v>12</v>
      </c>
      <c r="J74" s="7">
        <v>90</v>
      </c>
      <c r="K74" s="7" t="s">
        <v>872</v>
      </c>
      <c r="L74" s="7" t="s">
        <v>874</v>
      </c>
    </row>
    <row r="75" ht="15.15" spans="1:12">
      <c r="A75" s="6"/>
      <c r="B75" s="7"/>
      <c r="C75" s="7"/>
      <c r="D75" s="8">
        <v>43884</v>
      </c>
      <c r="E75" s="7">
        <v>20</v>
      </c>
      <c r="F75" s="7">
        <v>1</v>
      </c>
      <c r="G75" s="7"/>
      <c r="H75" s="7">
        <v>9096</v>
      </c>
      <c r="I75" s="7">
        <v>12</v>
      </c>
      <c r="J75" s="7">
        <v>90</v>
      </c>
      <c r="K75" s="7"/>
      <c r="L75" s="7"/>
    </row>
    <row r="76" ht="15.15" spans="1:12">
      <c r="A76" s="6"/>
      <c r="B76" s="7"/>
      <c r="C76" s="7"/>
      <c r="D76" s="8">
        <v>43913</v>
      </c>
      <c r="E76" s="7">
        <v>20</v>
      </c>
      <c r="F76" s="7">
        <v>1</v>
      </c>
      <c r="G76" s="7"/>
      <c r="H76" s="7">
        <v>9096</v>
      </c>
      <c r="I76" s="7">
        <v>12</v>
      </c>
      <c r="J76" s="7">
        <v>90</v>
      </c>
      <c r="K76" s="7"/>
      <c r="L76" s="7"/>
    </row>
    <row r="77" ht="15" customHeight="1" spans="1:12">
      <c r="A77" s="6">
        <v>24</v>
      </c>
      <c r="B77" s="7" t="s">
        <v>877</v>
      </c>
      <c r="C77" s="7" t="s">
        <v>183</v>
      </c>
      <c r="D77" s="8">
        <v>43854</v>
      </c>
      <c r="E77" s="7">
        <v>25</v>
      </c>
      <c r="F77" s="7">
        <v>1</v>
      </c>
      <c r="G77" s="7" t="s">
        <v>876</v>
      </c>
      <c r="H77" s="7">
        <v>6218</v>
      </c>
      <c r="I77" s="7">
        <v>10</v>
      </c>
      <c r="J77" s="7">
        <v>90</v>
      </c>
      <c r="K77" s="7" t="s">
        <v>872</v>
      </c>
      <c r="L77" s="7" t="s">
        <v>874</v>
      </c>
    </row>
    <row r="78" ht="15.15" spans="1:12">
      <c r="A78" s="6"/>
      <c r="B78" s="7"/>
      <c r="C78" s="7"/>
      <c r="D78" s="8">
        <v>43885</v>
      </c>
      <c r="E78" s="7">
        <v>25</v>
      </c>
      <c r="F78" s="7">
        <v>1</v>
      </c>
      <c r="G78" s="7"/>
      <c r="H78" s="7">
        <v>6218</v>
      </c>
      <c r="I78" s="7">
        <v>10</v>
      </c>
      <c r="J78" s="7">
        <v>90</v>
      </c>
      <c r="K78" s="7"/>
      <c r="L78" s="7"/>
    </row>
    <row r="79" ht="15" customHeight="1" spans="1:12">
      <c r="A79" s="6">
        <v>25</v>
      </c>
      <c r="B79" s="7" t="s">
        <v>877</v>
      </c>
      <c r="C79" s="7" t="s">
        <v>187</v>
      </c>
      <c r="D79" s="8">
        <v>43855</v>
      </c>
      <c r="E79" s="7">
        <v>25</v>
      </c>
      <c r="F79" s="7">
        <v>1</v>
      </c>
      <c r="G79" s="7" t="s">
        <v>871</v>
      </c>
      <c r="H79" s="7">
        <v>18598</v>
      </c>
      <c r="I79" s="7">
        <v>20</v>
      </c>
      <c r="J79" s="7">
        <v>90</v>
      </c>
      <c r="K79" s="7" t="s">
        <v>872</v>
      </c>
      <c r="L79" s="7" t="s">
        <v>873</v>
      </c>
    </row>
    <row r="80" ht="15.15" spans="1:12">
      <c r="A80" s="6"/>
      <c r="B80" s="7"/>
      <c r="C80" s="7"/>
      <c r="D80" s="8">
        <v>43886</v>
      </c>
      <c r="E80" s="7">
        <v>25</v>
      </c>
      <c r="F80" s="7">
        <v>1</v>
      </c>
      <c r="G80" s="7"/>
      <c r="H80" s="7">
        <v>18598</v>
      </c>
      <c r="I80" s="7">
        <v>20</v>
      </c>
      <c r="J80" s="7">
        <v>90</v>
      </c>
      <c r="K80" s="7"/>
      <c r="L80" s="7"/>
    </row>
    <row r="81" ht="15.15" spans="1:12">
      <c r="A81" s="6"/>
      <c r="B81" s="7"/>
      <c r="C81" s="7"/>
      <c r="D81" s="8">
        <v>43915</v>
      </c>
      <c r="E81" s="7">
        <v>25</v>
      </c>
      <c r="F81" s="7">
        <v>1</v>
      </c>
      <c r="G81" s="7"/>
      <c r="H81" s="7">
        <v>18598</v>
      </c>
      <c r="I81" s="7">
        <v>20</v>
      </c>
      <c r="J81" s="7">
        <v>90</v>
      </c>
      <c r="K81" s="7"/>
      <c r="L81" s="7"/>
    </row>
    <row r="82" ht="15" customHeight="1" spans="1:12">
      <c r="A82" s="6">
        <v>26</v>
      </c>
      <c r="B82" s="7" t="s">
        <v>877</v>
      </c>
      <c r="C82" s="7" t="s">
        <v>191</v>
      </c>
      <c r="D82" s="8">
        <v>43856</v>
      </c>
      <c r="E82" s="7">
        <v>20</v>
      </c>
      <c r="F82" s="7">
        <v>1</v>
      </c>
      <c r="G82" s="7" t="s">
        <v>871</v>
      </c>
      <c r="H82" s="7">
        <v>11789</v>
      </c>
      <c r="I82" s="7">
        <v>10</v>
      </c>
      <c r="J82" s="7">
        <v>60</v>
      </c>
      <c r="K82" s="7" t="s">
        <v>872</v>
      </c>
      <c r="L82" s="7" t="s">
        <v>873</v>
      </c>
    </row>
    <row r="83" ht="15.15" spans="1:12">
      <c r="A83" s="6"/>
      <c r="B83" s="7"/>
      <c r="C83" s="7"/>
      <c r="D83" s="8">
        <v>43887</v>
      </c>
      <c r="E83" s="7">
        <v>20</v>
      </c>
      <c r="F83" s="7">
        <v>1</v>
      </c>
      <c r="G83" s="7"/>
      <c r="H83" s="7">
        <v>11789</v>
      </c>
      <c r="I83" s="7">
        <v>10</v>
      </c>
      <c r="J83" s="7">
        <v>60</v>
      </c>
      <c r="K83" s="7"/>
      <c r="L83" s="7"/>
    </row>
    <row r="84" ht="15.15" spans="1:12">
      <c r="A84" s="6"/>
      <c r="B84" s="7"/>
      <c r="C84" s="7"/>
      <c r="D84" s="8">
        <v>43916</v>
      </c>
      <c r="E84" s="7">
        <v>20</v>
      </c>
      <c r="F84" s="7">
        <v>1</v>
      </c>
      <c r="G84" s="7"/>
      <c r="H84" s="7">
        <v>11789</v>
      </c>
      <c r="I84" s="7">
        <v>10</v>
      </c>
      <c r="J84" s="7">
        <v>60</v>
      </c>
      <c r="K84" s="7"/>
      <c r="L84" s="7"/>
    </row>
    <row r="85" ht="15" customHeight="1" spans="1:12">
      <c r="A85" s="6">
        <v>27</v>
      </c>
      <c r="B85" s="7" t="s">
        <v>877</v>
      </c>
      <c r="C85" s="7" t="s">
        <v>195</v>
      </c>
      <c r="D85" s="8">
        <v>43857</v>
      </c>
      <c r="E85" s="7">
        <v>20</v>
      </c>
      <c r="F85" s="7">
        <v>1</v>
      </c>
      <c r="G85" s="7" t="s">
        <v>871</v>
      </c>
      <c r="H85" s="7">
        <v>19494</v>
      </c>
      <c r="I85" s="7">
        <v>12</v>
      </c>
      <c r="J85" s="7">
        <v>75</v>
      </c>
      <c r="K85" s="7" t="s">
        <v>872</v>
      </c>
      <c r="L85" s="7" t="s">
        <v>873</v>
      </c>
    </row>
    <row r="86" ht="15.15" spans="1:12">
      <c r="A86" s="6"/>
      <c r="B86" s="7"/>
      <c r="C86" s="7"/>
      <c r="D86" s="8">
        <v>43888</v>
      </c>
      <c r="E86" s="7">
        <v>20</v>
      </c>
      <c r="F86" s="7">
        <v>1</v>
      </c>
      <c r="G86" s="7"/>
      <c r="H86" s="7">
        <v>19494</v>
      </c>
      <c r="I86" s="7">
        <v>12</v>
      </c>
      <c r="J86" s="7">
        <v>75</v>
      </c>
      <c r="K86" s="7"/>
      <c r="L86" s="7"/>
    </row>
    <row r="87" ht="15" customHeight="1" spans="1:12">
      <c r="A87" s="6">
        <v>28</v>
      </c>
      <c r="B87" s="7" t="s">
        <v>877</v>
      </c>
      <c r="C87" s="7" t="s">
        <v>198</v>
      </c>
      <c r="D87" s="8">
        <v>43858</v>
      </c>
      <c r="E87" s="7">
        <v>20</v>
      </c>
      <c r="F87" s="7">
        <v>1</v>
      </c>
      <c r="G87" s="7" t="s">
        <v>871</v>
      </c>
      <c r="H87" s="7">
        <v>17200</v>
      </c>
      <c r="I87" s="7">
        <v>7</v>
      </c>
      <c r="J87" s="7">
        <v>65</v>
      </c>
      <c r="K87" s="7" t="s">
        <v>872</v>
      </c>
      <c r="L87" s="7" t="s">
        <v>873</v>
      </c>
    </row>
    <row r="88" ht="15.15" spans="1:12">
      <c r="A88" s="6"/>
      <c r="B88" s="7"/>
      <c r="C88" s="7"/>
      <c r="D88" s="8">
        <v>43889</v>
      </c>
      <c r="E88" s="7">
        <v>20</v>
      </c>
      <c r="F88" s="7">
        <v>1</v>
      </c>
      <c r="G88" s="7"/>
      <c r="H88" s="7">
        <v>17200</v>
      </c>
      <c r="I88" s="7">
        <v>7</v>
      </c>
      <c r="J88" s="7">
        <v>65</v>
      </c>
      <c r="K88" s="7"/>
      <c r="L88" s="7"/>
    </row>
    <row r="89" ht="15.15" spans="1:12">
      <c r="A89" s="6"/>
      <c r="B89" s="7"/>
      <c r="C89" s="7"/>
      <c r="D89" s="8">
        <v>43918</v>
      </c>
      <c r="E89" s="7">
        <v>20</v>
      </c>
      <c r="F89" s="7">
        <v>1</v>
      </c>
      <c r="G89" s="7"/>
      <c r="H89" s="7">
        <v>17200</v>
      </c>
      <c r="I89" s="7">
        <v>7</v>
      </c>
      <c r="J89" s="7">
        <v>65</v>
      </c>
      <c r="K89" s="7"/>
      <c r="L89" s="7"/>
    </row>
    <row r="90" ht="15" customHeight="1" spans="1:12">
      <c r="A90" s="6">
        <v>29</v>
      </c>
      <c r="B90" s="7" t="s">
        <v>877</v>
      </c>
      <c r="C90" s="7" t="s">
        <v>202</v>
      </c>
      <c r="D90" s="8">
        <v>43859</v>
      </c>
      <c r="E90" s="7">
        <v>25</v>
      </c>
      <c r="F90" s="7">
        <v>1</v>
      </c>
      <c r="G90" s="7" t="s">
        <v>871</v>
      </c>
      <c r="H90" s="7">
        <v>8943</v>
      </c>
      <c r="I90" s="7">
        <v>10</v>
      </c>
      <c r="J90" s="7">
        <v>60</v>
      </c>
      <c r="K90" s="7" t="s">
        <v>872</v>
      </c>
      <c r="L90" s="7" t="s">
        <v>873</v>
      </c>
    </row>
    <row r="91" ht="15.15" spans="1:12">
      <c r="A91" s="6"/>
      <c r="B91" s="7"/>
      <c r="C91" s="7"/>
      <c r="D91" s="8">
        <v>43890</v>
      </c>
      <c r="E91" s="7">
        <v>25</v>
      </c>
      <c r="F91" s="7">
        <v>1</v>
      </c>
      <c r="G91" s="7"/>
      <c r="H91" s="7">
        <v>8943</v>
      </c>
      <c r="I91" s="7">
        <v>10</v>
      </c>
      <c r="J91" s="7">
        <v>60</v>
      </c>
      <c r="K91" s="7"/>
      <c r="L91" s="7"/>
    </row>
    <row r="92" ht="15" customHeight="1" spans="1:12">
      <c r="A92" s="6">
        <v>30</v>
      </c>
      <c r="B92" s="7" t="s">
        <v>877</v>
      </c>
      <c r="C92" s="7" t="s">
        <v>205</v>
      </c>
      <c r="D92" s="8">
        <v>43860</v>
      </c>
      <c r="E92" s="7">
        <v>20</v>
      </c>
      <c r="F92" s="7">
        <v>1</v>
      </c>
      <c r="G92" s="7" t="s">
        <v>871</v>
      </c>
      <c r="H92" s="7">
        <v>15885</v>
      </c>
      <c r="I92" s="7">
        <v>14</v>
      </c>
      <c r="J92" s="7">
        <v>90</v>
      </c>
      <c r="K92" s="7" t="s">
        <v>872</v>
      </c>
      <c r="L92" s="7" t="s">
        <v>873</v>
      </c>
    </row>
    <row r="93" ht="15.15" spans="1:12">
      <c r="A93" s="6"/>
      <c r="B93" s="7"/>
      <c r="C93" s="7"/>
      <c r="D93" s="7" t="s">
        <v>206</v>
      </c>
      <c r="E93" s="7">
        <v>20</v>
      </c>
      <c r="F93" s="7">
        <v>1</v>
      </c>
      <c r="G93" s="7"/>
      <c r="H93" s="7">
        <v>15885</v>
      </c>
      <c r="I93" s="7">
        <v>14</v>
      </c>
      <c r="J93" s="7">
        <v>90</v>
      </c>
      <c r="K93" s="7"/>
      <c r="L93" s="7"/>
    </row>
    <row r="94" ht="15.15" spans="1:12">
      <c r="A94" s="6"/>
      <c r="B94" s="7"/>
      <c r="C94" s="7"/>
      <c r="D94" s="8">
        <v>43920</v>
      </c>
      <c r="E94" s="7">
        <v>20</v>
      </c>
      <c r="F94" s="7">
        <v>1</v>
      </c>
      <c r="G94" s="7"/>
      <c r="H94" s="7">
        <v>15885</v>
      </c>
      <c r="I94" s="7">
        <v>14</v>
      </c>
      <c r="J94" s="7">
        <v>90</v>
      </c>
      <c r="K94" s="7"/>
      <c r="L94" s="7"/>
    </row>
    <row r="95" ht="15" customHeight="1" spans="1:12">
      <c r="A95" s="6">
        <v>31</v>
      </c>
      <c r="B95" s="7" t="s">
        <v>877</v>
      </c>
      <c r="C95" s="7" t="s">
        <v>209</v>
      </c>
      <c r="D95" s="8">
        <v>43861</v>
      </c>
      <c r="E95" s="7">
        <v>10</v>
      </c>
      <c r="F95" s="7">
        <v>1</v>
      </c>
      <c r="G95" s="7" t="s">
        <v>871</v>
      </c>
      <c r="H95" s="7">
        <v>8468</v>
      </c>
      <c r="I95" s="7">
        <v>7</v>
      </c>
      <c r="J95" s="7">
        <v>40</v>
      </c>
      <c r="K95" s="7" t="s">
        <v>872</v>
      </c>
      <c r="L95" s="7" t="s">
        <v>873</v>
      </c>
    </row>
    <row r="96" ht="15.15" spans="1:12">
      <c r="A96" s="6"/>
      <c r="B96" s="7"/>
      <c r="C96" s="7"/>
      <c r="D96" s="7" t="s">
        <v>210</v>
      </c>
      <c r="E96" s="7">
        <v>10</v>
      </c>
      <c r="F96" s="7">
        <v>1</v>
      </c>
      <c r="G96" s="7"/>
      <c r="H96" s="7">
        <v>8468</v>
      </c>
      <c r="I96" s="7">
        <v>7</v>
      </c>
      <c r="J96" s="7">
        <v>40</v>
      </c>
      <c r="K96" s="7"/>
      <c r="L96" s="7"/>
    </row>
    <row r="97" ht="15" customHeight="1" spans="1:12">
      <c r="A97" s="6">
        <v>32</v>
      </c>
      <c r="B97" s="7" t="s">
        <v>877</v>
      </c>
      <c r="C97" s="7" t="s">
        <v>212</v>
      </c>
      <c r="D97" s="9">
        <v>11689</v>
      </c>
      <c r="E97" s="7">
        <v>20</v>
      </c>
      <c r="F97" s="7">
        <v>1</v>
      </c>
      <c r="G97" s="7" t="s">
        <v>871</v>
      </c>
      <c r="H97" s="7">
        <v>38625</v>
      </c>
      <c r="I97" s="7">
        <v>45</v>
      </c>
      <c r="J97" s="7">
        <v>90</v>
      </c>
      <c r="K97" s="7" t="s">
        <v>872</v>
      </c>
      <c r="L97" s="7" t="s">
        <v>873</v>
      </c>
    </row>
    <row r="98" ht="15.15" spans="1:12">
      <c r="A98" s="6"/>
      <c r="B98" s="7"/>
      <c r="C98" s="7"/>
      <c r="D98" s="9">
        <v>11720</v>
      </c>
      <c r="E98" s="7">
        <v>20</v>
      </c>
      <c r="F98" s="7">
        <v>1</v>
      </c>
      <c r="G98" s="7"/>
      <c r="H98" s="7">
        <v>38625</v>
      </c>
      <c r="I98" s="7">
        <v>45</v>
      </c>
      <c r="J98" s="7">
        <v>90</v>
      </c>
      <c r="K98" s="7"/>
      <c r="L98" s="7"/>
    </row>
    <row r="99" ht="15.15" spans="1:12">
      <c r="A99" s="6"/>
      <c r="B99" s="7"/>
      <c r="C99" s="7"/>
      <c r="D99" s="9">
        <v>11749</v>
      </c>
      <c r="E99" s="7">
        <v>20</v>
      </c>
      <c r="F99" s="7">
        <v>1</v>
      </c>
      <c r="G99" s="7"/>
      <c r="H99" s="7">
        <v>38625</v>
      </c>
      <c r="I99" s="7">
        <v>45</v>
      </c>
      <c r="J99" s="7">
        <v>90</v>
      </c>
      <c r="K99" s="7"/>
      <c r="L99" s="7"/>
    </row>
    <row r="100" ht="15" customHeight="1" spans="1:12">
      <c r="A100" s="6">
        <v>33</v>
      </c>
      <c r="B100" s="7" t="s">
        <v>877</v>
      </c>
      <c r="C100" s="7" t="s">
        <v>219</v>
      </c>
      <c r="D100" s="9">
        <v>12055</v>
      </c>
      <c r="E100" s="7">
        <v>25</v>
      </c>
      <c r="F100" s="7">
        <v>1</v>
      </c>
      <c r="G100" s="7" t="s">
        <v>878</v>
      </c>
      <c r="H100" s="7">
        <v>15439</v>
      </c>
      <c r="I100" s="7">
        <v>10</v>
      </c>
      <c r="J100" s="7">
        <v>50</v>
      </c>
      <c r="K100" s="7" t="s">
        <v>872</v>
      </c>
      <c r="L100" s="7" t="s">
        <v>873</v>
      </c>
    </row>
    <row r="101" ht="15.15" spans="1:12">
      <c r="A101" s="6"/>
      <c r="B101" s="7"/>
      <c r="C101" s="7"/>
      <c r="D101" s="9">
        <v>12086</v>
      </c>
      <c r="E101" s="7">
        <v>25</v>
      </c>
      <c r="F101" s="7">
        <v>1</v>
      </c>
      <c r="G101" s="7"/>
      <c r="H101" s="7">
        <v>15439</v>
      </c>
      <c r="I101" s="7">
        <v>10</v>
      </c>
      <c r="J101" s="7">
        <v>50</v>
      </c>
      <c r="K101" s="7"/>
      <c r="L101" s="7"/>
    </row>
    <row r="102" ht="15.15" spans="1:12">
      <c r="A102" s="6"/>
      <c r="B102" s="7"/>
      <c r="C102" s="7"/>
      <c r="D102" s="9">
        <v>12114</v>
      </c>
      <c r="E102" s="7">
        <v>25</v>
      </c>
      <c r="F102" s="7">
        <v>1</v>
      </c>
      <c r="G102" s="7"/>
      <c r="H102" s="7">
        <v>15439</v>
      </c>
      <c r="I102" s="7">
        <v>10</v>
      </c>
      <c r="J102" s="7">
        <v>50</v>
      </c>
      <c r="K102" s="7"/>
      <c r="L102" s="7"/>
    </row>
    <row r="103" ht="15" customHeight="1" spans="1:12">
      <c r="A103" s="6">
        <v>34</v>
      </c>
      <c r="B103" s="7" t="s">
        <v>877</v>
      </c>
      <c r="C103" s="7" t="s">
        <v>223</v>
      </c>
      <c r="D103" s="9">
        <v>12420</v>
      </c>
      <c r="E103" s="7">
        <v>10</v>
      </c>
      <c r="F103" s="7">
        <v>1</v>
      </c>
      <c r="G103" s="7" t="s">
        <v>871</v>
      </c>
      <c r="H103" s="7">
        <v>32770</v>
      </c>
      <c r="I103" s="7">
        <v>12</v>
      </c>
      <c r="J103" s="7">
        <v>75</v>
      </c>
      <c r="K103" s="7" t="s">
        <v>872</v>
      </c>
      <c r="L103" s="7" t="s">
        <v>873</v>
      </c>
    </row>
    <row r="104" ht="15.15" spans="1:12">
      <c r="A104" s="6"/>
      <c r="B104" s="7"/>
      <c r="C104" s="7"/>
      <c r="D104" s="9">
        <v>12451</v>
      </c>
      <c r="E104" s="7">
        <v>10</v>
      </c>
      <c r="F104" s="7">
        <v>1</v>
      </c>
      <c r="G104" s="7"/>
      <c r="H104" s="7">
        <v>32770</v>
      </c>
      <c r="I104" s="7">
        <v>12</v>
      </c>
      <c r="J104" s="7">
        <v>75</v>
      </c>
      <c r="K104" s="7"/>
      <c r="L104" s="7"/>
    </row>
    <row r="105" ht="15" customHeight="1" spans="1:12">
      <c r="A105" s="6">
        <v>35</v>
      </c>
      <c r="B105" s="7" t="s">
        <v>877</v>
      </c>
      <c r="C105" s="7" t="s">
        <v>226</v>
      </c>
      <c r="D105" s="9">
        <v>12785</v>
      </c>
      <c r="E105" s="7">
        <v>25</v>
      </c>
      <c r="F105" s="7">
        <v>1</v>
      </c>
      <c r="G105" s="7" t="s">
        <v>871</v>
      </c>
      <c r="H105" s="7">
        <v>34850</v>
      </c>
      <c r="I105" s="7">
        <v>10</v>
      </c>
      <c r="J105" s="7">
        <v>75</v>
      </c>
      <c r="K105" s="7" t="s">
        <v>872</v>
      </c>
      <c r="L105" s="7" t="s">
        <v>873</v>
      </c>
    </row>
    <row r="106" ht="15.15" spans="1:12">
      <c r="A106" s="6"/>
      <c r="B106" s="7"/>
      <c r="C106" s="7"/>
      <c r="D106" s="9">
        <v>12816</v>
      </c>
      <c r="E106" s="7">
        <v>25</v>
      </c>
      <c r="F106" s="7">
        <v>1</v>
      </c>
      <c r="G106" s="7"/>
      <c r="H106" s="7">
        <v>34850</v>
      </c>
      <c r="I106" s="7">
        <v>10</v>
      </c>
      <c r="J106" s="7">
        <v>75</v>
      </c>
      <c r="K106" s="7"/>
      <c r="L106" s="7"/>
    </row>
    <row r="107" ht="15" customHeight="1" spans="1:12">
      <c r="A107" s="6">
        <v>36</v>
      </c>
      <c r="B107" s="7" t="s">
        <v>877</v>
      </c>
      <c r="C107" s="7" t="s">
        <v>229</v>
      </c>
      <c r="D107" s="9">
        <v>13150</v>
      </c>
      <c r="E107" s="7">
        <v>30</v>
      </c>
      <c r="F107" s="7">
        <v>1</v>
      </c>
      <c r="G107" s="7" t="s">
        <v>871</v>
      </c>
      <c r="H107" s="7">
        <v>10105</v>
      </c>
      <c r="I107" s="7">
        <v>15</v>
      </c>
      <c r="J107" s="7">
        <v>60</v>
      </c>
      <c r="K107" s="7" t="s">
        <v>872</v>
      </c>
      <c r="L107" s="7" t="s">
        <v>873</v>
      </c>
    </row>
    <row r="108" ht="15.15" spans="1:12">
      <c r="A108" s="6"/>
      <c r="B108" s="7"/>
      <c r="C108" s="7"/>
      <c r="D108" s="9">
        <v>13181</v>
      </c>
      <c r="E108" s="7">
        <v>30</v>
      </c>
      <c r="F108" s="7">
        <v>1</v>
      </c>
      <c r="G108" s="7"/>
      <c r="H108" s="7">
        <v>10105</v>
      </c>
      <c r="I108" s="7">
        <v>15</v>
      </c>
      <c r="J108" s="7">
        <v>60</v>
      </c>
      <c r="K108" s="7"/>
      <c r="L108" s="7"/>
    </row>
    <row r="109" ht="15.15" spans="1:12">
      <c r="A109" s="6"/>
      <c r="B109" s="7"/>
      <c r="C109" s="7"/>
      <c r="D109" s="9">
        <v>13210</v>
      </c>
      <c r="E109" s="7">
        <v>30</v>
      </c>
      <c r="F109" s="7">
        <v>1</v>
      </c>
      <c r="G109" s="7"/>
      <c r="H109" s="7">
        <v>10105</v>
      </c>
      <c r="I109" s="7">
        <v>15</v>
      </c>
      <c r="J109" s="7">
        <v>60</v>
      </c>
      <c r="K109" s="7"/>
      <c r="L109" s="7"/>
    </row>
    <row r="110" ht="15.15" spans="1:12">
      <c r="A110" s="6"/>
      <c r="B110" s="7"/>
      <c r="C110" s="7"/>
      <c r="D110" s="9">
        <v>13241</v>
      </c>
      <c r="E110" s="7">
        <v>30</v>
      </c>
      <c r="F110" s="7">
        <v>1</v>
      </c>
      <c r="G110" s="7"/>
      <c r="H110" s="7">
        <v>10105</v>
      </c>
      <c r="I110" s="7">
        <v>15</v>
      </c>
      <c r="J110" s="7">
        <v>60</v>
      </c>
      <c r="K110" s="7"/>
      <c r="L110" s="7"/>
    </row>
    <row r="111" ht="15" customHeight="1" spans="1:12">
      <c r="A111" s="6">
        <v>37</v>
      </c>
      <c r="B111" s="7" t="s">
        <v>877</v>
      </c>
      <c r="C111" s="7" t="s">
        <v>234</v>
      </c>
      <c r="D111" s="9">
        <v>13516</v>
      </c>
      <c r="E111" s="7">
        <v>20</v>
      </c>
      <c r="F111" s="7">
        <v>1</v>
      </c>
      <c r="G111" s="7" t="s">
        <v>871</v>
      </c>
      <c r="H111" s="7">
        <v>6512</v>
      </c>
      <c r="I111" s="7">
        <v>10</v>
      </c>
      <c r="J111" s="7">
        <v>60</v>
      </c>
      <c r="K111" s="7" t="s">
        <v>872</v>
      </c>
      <c r="L111" s="7" t="s">
        <v>873</v>
      </c>
    </row>
    <row r="112" ht="15.15" spans="1:12">
      <c r="A112" s="6"/>
      <c r="B112" s="7"/>
      <c r="C112" s="7"/>
      <c r="D112" s="9">
        <v>13547</v>
      </c>
      <c r="E112" s="7">
        <v>20</v>
      </c>
      <c r="F112" s="7">
        <v>1</v>
      </c>
      <c r="G112" s="7"/>
      <c r="H112" s="7">
        <v>6512</v>
      </c>
      <c r="I112" s="7">
        <v>10</v>
      </c>
      <c r="J112" s="7">
        <v>60</v>
      </c>
      <c r="K112" s="7"/>
      <c r="L112" s="7"/>
    </row>
    <row r="113" ht="15" customHeight="1" spans="1:12">
      <c r="A113" s="6">
        <v>38</v>
      </c>
      <c r="B113" s="7" t="s">
        <v>877</v>
      </c>
      <c r="C113" s="7" t="s">
        <v>237</v>
      </c>
      <c r="D113" s="9">
        <v>13881</v>
      </c>
      <c r="E113" s="7">
        <v>30</v>
      </c>
      <c r="F113" s="7">
        <v>1</v>
      </c>
      <c r="G113" s="7" t="s">
        <v>871</v>
      </c>
      <c r="H113" s="7">
        <v>7695</v>
      </c>
      <c r="I113" s="7">
        <v>15</v>
      </c>
      <c r="J113" s="7">
        <v>60</v>
      </c>
      <c r="K113" s="7" t="s">
        <v>872</v>
      </c>
      <c r="L113" s="7" t="s">
        <v>873</v>
      </c>
    </row>
    <row r="114" ht="15.15" spans="1:12">
      <c r="A114" s="6"/>
      <c r="B114" s="7"/>
      <c r="C114" s="7"/>
      <c r="D114" s="9">
        <v>13912</v>
      </c>
      <c r="E114" s="7">
        <v>30</v>
      </c>
      <c r="F114" s="7">
        <v>1</v>
      </c>
      <c r="G114" s="7"/>
      <c r="H114" s="7">
        <v>7695</v>
      </c>
      <c r="I114" s="7">
        <v>15</v>
      </c>
      <c r="J114" s="7">
        <v>60</v>
      </c>
      <c r="K114" s="7"/>
      <c r="L114" s="7"/>
    </row>
    <row r="115" ht="15" customHeight="1" spans="1:12">
      <c r="A115" s="6">
        <v>39</v>
      </c>
      <c r="B115" s="7" t="s">
        <v>877</v>
      </c>
      <c r="C115" s="7" t="s">
        <v>240</v>
      </c>
      <c r="D115" s="9">
        <v>14246</v>
      </c>
      <c r="E115" s="7">
        <v>10</v>
      </c>
      <c r="F115" s="7">
        <v>1</v>
      </c>
      <c r="G115" s="7" t="s">
        <v>871</v>
      </c>
      <c r="H115" s="7">
        <v>6639</v>
      </c>
      <c r="I115" s="7">
        <v>10</v>
      </c>
      <c r="J115" s="7">
        <v>60</v>
      </c>
      <c r="K115" s="7" t="s">
        <v>872</v>
      </c>
      <c r="L115" s="7" t="s">
        <v>875</v>
      </c>
    </row>
    <row r="116" ht="15.15" spans="1:12">
      <c r="A116" s="6"/>
      <c r="B116" s="7"/>
      <c r="C116" s="7"/>
      <c r="D116" s="9">
        <v>14277</v>
      </c>
      <c r="E116" s="7">
        <v>10</v>
      </c>
      <c r="F116" s="7">
        <v>1</v>
      </c>
      <c r="G116" s="7"/>
      <c r="H116" s="7">
        <v>6639</v>
      </c>
      <c r="I116" s="7">
        <v>10</v>
      </c>
      <c r="J116" s="7">
        <v>60</v>
      </c>
      <c r="K116" s="7"/>
      <c r="L116" s="7"/>
    </row>
    <row r="117" ht="15" customHeight="1" spans="1:12">
      <c r="A117" s="6">
        <v>40</v>
      </c>
      <c r="B117" s="7" t="s">
        <v>877</v>
      </c>
      <c r="C117" s="7" t="s">
        <v>243</v>
      </c>
      <c r="D117" s="9">
        <v>14611</v>
      </c>
      <c r="E117" s="7">
        <v>20</v>
      </c>
      <c r="F117" s="7">
        <v>1</v>
      </c>
      <c r="G117" s="7" t="s">
        <v>871</v>
      </c>
      <c r="H117" s="7">
        <v>15633</v>
      </c>
      <c r="I117" s="7">
        <v>20</v>
      </c>
      <c r="J117" s="7">
        <v>60</v>
      </c>
      <c r="K117" s="7" t="s">
        <v>872</v>
      </c>
      <c r="L117" s="7" t="s">
        <v>875</v>
      </c>
    </row>
    <row r="118" ht="15.15" spans="1:12">
      <c r="A118" s="6"/>
      <c r="B118" s="7"/>
      <c r="C118" s="7"/>
      <c r="D118" s="9">
        <v>14642</v>
      </c>
      <c r="E118" s="7">
        <v>20</v>
      </c>
      <c r="F118" s="7">
        <v>1</v>
      </c>
      <c r="G118" s="7"/>
      <c r="H118" s="7">
        <v>15633</v>
      </c>
      <c r="I118" s="7">
        <v>20</v>
      </c>
      <c r="J118" s="7">
        <v>60</v>
      </c>
      <c r="K118" s="7"/>
      <c r="L118" s="7"/>
    </row>
    <row r="119" ht="15.15" spans="1:12">
      <c r="A119" s="6"/>
      <c r="B119" s="7"/>
      <c r="C119" s="7"/>
      <c r="D119" s="9">
        <v>14671</v>
      </c>
      <c r="E119" s="7">
        <v>20</v>
      </c>
      <c r="F119" s="7">
        <v>1</v>
      </c>
      <c r="G119" s="7"/>
      <c r="H119" s="7">
        <v>15633</v>
      </c>
      <c r="I119" s="7">
        <v>20</v>
      </c>
      <c r="J119" s="7">
        <v>60</v>
      </c>
      <c r="K119" s="7"/>
      <c r="L119" s="7"/>
    </row>
    <row r="120" ht="15" customHeight="1" spans="1:12">
      <c r="A120" s="6">
        <v>41</v>
      </c>
      <c r="B120" s="7" t="s">
        <v>877</v>
      </c>
      <c r="C120" s="7" t="s">
        <v>247</v>
      </c>
      <c r="D120" s="9">
        <v>14977</v>
      </c>
      <c r="E120" s="7">
        <v>20</v>
      </c>
      <c r="F120" s="7">
        <v>1</v>
      </c>
      <c r="G120" s="7" t="s">
        <v>871</v>
      </c>
      <c r="H120" s="7">
        <v>8476</v>
      </c>
      <c r="I120" s="7">
        <v>15</v>
      </c>
      <c r="J120" s="7">
        <v>60</v>
      </c>
      <c r="K120" s="7" t="s">
        <v>872</v>
      </c>
      <c r="L120" s="7" t="s">
        <v>875</v>
      </c>
    </row>
    <row r="121" ht="15.15" spans="1:12">
      <c r="A121" s="6"/>
      <c r="B121" s="7"/>
      <c r="C121" s="7"/>
      <c r="D121" s="9">
        <v>15008</v>
      </c>
      <c r="E121" s="7">
        <v>20</v>
      </c>
      <c r="F121" s="7">
        <v>1</v>
      </c>
      <c r="G121" s="7"/>
      <c r="H121" s="7">
        <v>8476</v>
      </c>
      <c r="I121" s="7">
        <v>15</v>
      </c>
      <c r="J121" s="7">
        <v>60</v>
      </c>
      <c r="K121" s="7"/>
      <c r="L121" s="7"/>
    </row>
    <row r="122" ht="15.15" spans="1:12">
      <c r="A122" s="6"/>
      <c r="B122" s="7"/>
      <c r="C122" s="7"/>
      <c r="D122" s="9">
        <v>15036</v>
      </c>
      <c r="E122" s="7">
        <v>20</v>
      </c>
      <c r="F122" s="7">
        <v>1</v>
      </c>
      <c r="G122" s="7"/>
      <c r="H122" s="7">
        <v>8476</v>
      </c>
      <c r="I122" s="7">
        <v>15</v>
      </c>
      <c r="J122" s="7">
        <v>60</v>
      </c>
      <c r="K122" s="7"/>
      <c r="L122" s="7"/>
    </row>
    <row r="123" ht="15" customHeight="1" spans="1:12">
      <c r="A123" s="6">
        <v>42</v>
      </c>
      <c r="B123" s="7" t="s">
        <v>877</v>
      </c>
      <c r="C123" s="7" t="s">
        <v>251</v>
      </c>
      <c r="D123" s="9">
        <v>15342</v>
      </c>
      <c r="E123" s="7">
        <v>20</v>
      </c>
      <c r="F123" s="7">
        <v>1</v>
      </c>
      <c r="G123" s="7" t="s">
        <v>871</v>
      </c>
      <c r="H123" s="7">
        <v>6563</v>
      </c>
      <c r="I123" s="7">
        <v>10</v>
      </c>
      <c r="J123" s="7">
        <v>60</v>
      </c>
      <c r="K123" s="7" t="s">
        <v>872</v>
      </c>
      <c r="L123" s="7" t="s">
        <v>875</v>
      </c>
    </row>
    <row r="124" ht="15.15" spans="1:12">
      <c r="A124" s="6"/>
      <c r="B124" s="7"/>
      <c r="C124" s="7"/>
      <c r="D124" s="9">
        <v>15373</v>
      </c>
      <c r="E124" s="7">
        <v>20</v>
      </c>
      <c r="F124" s="7">
        <v>1</v>
      </c>
      <c r="G124" s="7"/>
      <c r="H124" s="7">
        <v>6563</v>
      </c>
      <c r="I124" s="7">
        <v>10</v>
      </c>
      <c r="J124" s="7">
        <v>60</v>
      </c>
      <c r="K124" s="7"/>
      <c r="L124" s="7"/>
    </row>
    <row r="125" ht="15" customHeight="1" spans="1:12">
      <c r="A125" s="6">
        <v>43</v>
      </c>
      <c r="B125" s="7" t="s">
        <v>877</v>
      </c>
      <c r="C125" s="7" t="s">
        <v>254</v>
      </c>
      <c r="D125" s="9">
        <v>15707</v>
      </c>
      <c r="E125" s="7">
        <v>15</v>
      </c>
      <c r="F125" s="7">
        <v>1</v>
      </c>
      <c r="G125" s="7" t="s">
        <v>879</v>
      </c>
      <c r="H125" s="7">
        <v>15444</v>
      </c>
      <c r="I125" s="7">
        <v>8</v>
      </c>
      <c r="J125" s="7">
        <v>75</v>
      </c>
      <c r="K125" s="7" t="s">
        <v>872</v>
      </c>
      <c r="L125" s="7" t="s">
        <v>875</v>
      </c>
    </row>
    <row r="126" ht="15.15" spans="1:12">
      <c r="A126" s="6"/>
      <c r="B126" s="7"/>
      <c r="C126" s="7"/>
      <c r="D126" s="9">
        <v>15738</v>
      </c>
      <c r="E126" s="7">
        <v>15</v>
      </c>
      <c r="F126" s="7">
        <v>1</v>
      </c>
      <c r="G126" s="7"/>
      <c r="H126" s="7">
        <v>15444</v>
      </c>
      <c r="I126" s="7">
        <v>8</v>
      </c>
      <c r="J126" s="7">
        <v>75</v>
      </c>
      <c r="K126" s="7"/>
      <c r="L126" s="7"/>
    </row>
    <row r="127" ht="15" customHeight="1" spans="1:12">
      <c r="A127" s="6">
        <v>44</v>
      </c>
      <c r="B127" s="7" t="s">
        <v>877</v>
      </c>
      <c r="C127" s="7" t="s">
        <v>257</v>
      </c>
      <c r="D127" s="9">
        <v>16072</v>
      </c>
      <c r="E127" s="7">
        <v>20</v>
      </c>
      <c r="F127" s="7">
        <v>1</v>
      </c>
      <c r="G127" s="7" t="s">
        <v>871</v>
      </c>
      <c r="H127" s="7">
        <v>5347</v>
      </c>
      <c r="I127" s="7">
        <v>12</v>
      </c>
      <c r="J127" s="7">
        <v>90</v>
      </c>
      <c r="K127" s="7" t="s">
        <v>872</v>
      </c>
      <c r="L127" s="7" t="s">
        <v>875</v>
      </c>
    </row>
    <row r="128" ht="15.15" spans="1:12">
      <c r="A128" s="6"/>
      <c r="B128" s="7"/>
      <c r="C128" s="7"/>
      <c r="D128" s="9">
        <v>16103</v>
      </c>
      <c r="E128" s="7">
        <v>20</v>
      </c>
      <c r="F128" s="7">
        <v>1</v>
      </c>
      <c r="G128" s="7"/>
      <c r="H128" s="7">
        <v>5347</v>
      </c>
      <c r="I128" s="7">
        <v>12</v>
      </c>
      <c r="J128" s="7">
        <v>90</v>
      </c>
      <c r="K128" s="7"/>
      <c r="L128" s="7"/>
    </row>
    <row r="129" ht="15" customHeight="1" spans="1:12">
      <c r="A129" s="6">
        <v>45</v>
      </c>
      <c r="B129" s="7" t="s">
        <v>877</v>
      </c>
      <c r="C129" s="7" t="s">
        <v>260</v>
      </c>
      <c r="D129" s="9">
        <v>16438</v>
      </c>
      <c r="E129" s="7">
        <v>15</v>
      </c>
      <c r="F129" s="7">
        <v>1</v>
      </c>
      <c r="G129" s="7" t="s">
        <v>876</v>
      </c>
      <c r="H129" s="7">
        <v>3932</v>
      </c>
      <c r="I129" s="7">
        <v>10</v>
      </c>
      <c r="J129" s="7">
        <v>75</v>
      </c>
      <c r="K129" s="7" t="s">
        <v>872</v>
      </c>
      <c r="L129" s="7" t="s">
        <v>875</v>
      </c>
    </row>
    <row r="130" ht="15.15" spans="1:12">
      <c r="A130" s="6"/>
      <c r="B130" s="7"/>
      <c r="C130" s="7"/>
      <c r="D130" s="9">
        <v>16469</v>
      </c>
      <c r="E130" s="7">
        <v>15</v>
      </c>
      <c r="F130" s="7">
        <v>1</v>
      </c>
      <c r="G130" s="7"/>
      <c r="H130" s="7">
        <v>3932</v>
      </c>
      <c r="I130" s="7">
        <v>10</v>
      </c>
      <c r="J130" s="7">
        <v>75</v>
      </c>
      <c r="K130" s="7"/>
      <c r="L130" s="7"/>
    </row>
    <row r="131" ht="15" customHeight="1" spans="1:12">
      <c r="A131" s="6">
        <v>46</v>
      </c>
      <c r="B131" s="7" t="s">
        <v>880</v>
      </c>
      <c r="C131" s="7" t="s">
        <v>263</v>
      </c>
      <c r="D131" s="9">
        <v>16803</v>
      </c>
      <c r="E131" s="7">
        <v>50</v>
      </c>
      <c r="F131" s="7">
        <v>1</v>
      </c>
      <c r="G131" s="7" t="s">
        <v>881</v>
      </c>
      <c r="H131" s="7">
        <v>5338</v>
      </c>
      <c r="I131" s="7">
        <v>2</v>
      </c>
      <c r="J131" s="7">
        <v>60</v>
      </c>
      <c r="K131" s="7" t="s">
        <v>872</v>
      </c>
      <c r="L131" s="7" t="s">
        <v>873</v>
      </c>
    </row>
    <row r="132" ht="15.15" spans="1:12">
      <c r="A132" s="6"/>
      <c r="B132" s="7"/>
      <c r="C132" s="7"/>
      <c r="D132" s="9">
        <v>16834</v>
      </c>
      <c r="E132" s="7">
        <v>50</v>
      </c>
      <c r="F132" s="7">
        <v>1</v>
      </c>
      <c r="G132" s="7"/>
      <c r="H132" s="7">
        <v>5338</v>
      </c>
      <c r="I132" s="7">
        <v>2</v>
      </c>
      <c r="J132" s="7">
        <v>60</v>
      </c>
      <c r="K132" s="7"/>
      <c r="L132" s="7"/>
    </row>
    <row r="133" ht="15.15" spans="1:12">
      <c r="A133" s="6"/>
      <c r="B133" s="7"/>
      <c r="C133" s="7"/>
      <c r="D133" s="9">
        <v>16862</v>
      </c>
      <c r="E133" s="7">
        <v>50</v>
      </c>
      <c r="F133" s="7">
        <v>1</v>
      </c>
      <c r="G133" s="7"/>
      <c r="H133" s="7">
        <v>5338</v>
      </c>
      <c r="I133" s="7">
        <v>2</v>
      </c>
      <c r="J133" s="7">
        <v>60</v>
      </c>
      <c r="K133" s="7"/>
      <c r="L133" s="7"/>
    </row>
    <row r="134" ht="15.15" spans="1:12">
      <c r="A134" s="6"/>
      <c r="B134" s="7"/>
      <c r="C134" s="7"/>
      <c r="D134" s="9">
        <v>16893</v>
      </c>
      <c r="E134" s="7">
        <v>50</v>
      </c>
      <c r="F134" s="7">
        <v>1</v>
      </c>
      <c r="G134" s="7"/>
      <c r="H134" s="7">
        <v>5338</v>
      </c>
      <c r="I134" s="7">
        <v>2</v>
      </c>
      <c r="J134" s="7">
        <v>60</v>
      </c>
      <c r="K134" s="7"/>
      <c r="L134" s="7"/>
    </row>
    <row r="135" ht="15" customHeight="1" spans="1:12">
      <c r="A135" s="6">
        <v>47</v>
      </c>
      <c r="B135" s="7" t="s">
        <v>880</v>
      </c>
      <c r="C135" s="7" t="s">
        <v>276</v>
      </c>
      <c r="D135" s="9">
        <v>17168</v>
      </c>
      <c r="E135" s="7">
        <v>20</v>
      </c>
      <c r="F135" s="7">
        <v>1</v>
      </c>
      <c r="G135" s="7" t="s">
        <v>871</v>
      </c>
      <c r="H135" s="7">
        <v>15509</v>
      </c>
      <c r="I135" s="7">
        <v>20</v>
      </c>
      <c r="J135" s="7">
        <v>100</v>
      </c>
      <c r="K135" s="7" t="s">
        <v>872</v>
      </c>
      <c r="L135" s="7" t="s">
        <v>873</v>
      </c>
    </row>
    <row r="136" ht="15.15" spans="1:12">
      <c r="A136" s="6"/>
      <c r="B136" s="7"/>
      <c r="C136" s="7"/>
      <c r="D136" s="9">
        <v>17199</v>
      </c>
      <c r="E136" s="7">
        <v>20</v>
      </c>
      <c r="F136" s="7">
        <v>1</v>
      </c>
      <c r="G136" s="7"/>
      <c r="H136" s="7">
        <v>15509</v>
      </c>
      <c r="I136" s="7">
        <v>20</v>
      </c>
      <c r="J136" s="7">
        <v>100</v>
      </c>
      <c r="K136" s="7"/>
      <c r="L136" s="7"/>
    </row>
    <row r="137" ht="15.15" spans="1:12">
      <c r="A137" s="6"/>
      <c r="B137" s="7"/>
      <c r="C137" s="7"/>
      <c r="D137" s="9">
        <v>17227</v>
      </c>
      <c r="E137" s="7">
        <v>20</v>
      </c>
      <c r="F137" s="7">
        <v>1</v>
      </c>
      <c r="G137" s="7"/>
      <c r="H137" s="7">
        <v>15509</v>
      </c>
      <c r="I137" s="7">
        <v>20</v>
      </c>
      <c r="J137" s="7">
        <v>100</v>
      </c>
      <c r="K137" s="7"/>
      <c r="L137" s="7"/>
    </row>
    <row r="138" ht="15" customHeight="1" spans="1:12">
      <c r="A138" s="6">
        <v>48</v>
      </c>
      <c r="B138" s="7" t="s">
        <v>880</v>
      </c>
      <c r="C138" s="7" t="s">
        <v>282</v>
      </c>
      <c r="D138" s="9">
        <v>17533</v>
      </c>
      <c r="E138" s="7">
        <v>30</v>
      </c>
      <c r="F138" s="7">
        <v>1</v>
      </c>
      <c r="G138" s="7" t="s">
        <v>871</v>
      </c>
      <c r="H138" s="7">
        <v>9815</v>
      </c>
      <c r="I138" s="7">
        <v>15</v>
      </c>
      <c r="J138" s="7">
        <v>120</v>
      </c>
      <c r="K138" s="7" t="s">
        <v>872</v>
      </c>
      <c r="L138" s="7" t="s">
        <v>873</v>
      </c>
    </row>
    <row r="139" ht="15.15" spans="1:12">
      <c r="A139" s="6"/>
      <c r="B139" s="7"/>
      <c r="C139" s="7"/>
      <c r="D139" s="9">
        <v>17564</v>
      </c>
      <c r="E139" s="7">
        <v>30</v>
      </c>
      <c r="F139" s="7">
        <v>1</v>
      </c>
      <c r="G139" s="7"/>
      <c r="H139" s="7">
        <v>9815</v>
      </c>
      <c r="I139" s="7">
        <v>15</v>
      </c>
      <c r="J139" s="7">
        <v>120</v>
      </c>
      <c r="K139" s="7"/>
      <c r="L139" s="7"/>
    </row>
    <row r="140" ht="15.15" spans="1:12">
      <c r="A140" s="6"/>
      <c r="B140" s="7"/>
      <c r="C140" s="7"/>
      <c r="D140" s="9">
        <v>17593</v>
      </c>
      <c r="E140" s="7">
        <v>30</v>
      </c>
      <c r="F140" s="7">
        <v>1</v>
      </c>
      <c r="G140" s="7"/>
      <c r="H140" s="7">
        <v>9815</v>
      </c>
      <c r="I140" s="7">
        <v>15</v>
      </c>
      <c r="J140" s="7">
        <v>120</v>
      </c>
      <c r="K140" s="7"/>
      <c r="L140" s="7"/>
    </row>
    <row r="141" ht="15" customHeight="1" spans="1:12">
      <c r="A141" s="6">
        <v>49</v>
      </c>
      <c r="B141" s="7" t="s">
        <v>880</v>
      </c>
      <c r="C141" s="7" t="s">
        <v>288</v>
      </c>
      <c r="D141" s="9">
        <v>17899</v>
      </c>
      <c r="E141" s="7">
        <v>30</v>
      </c>
      <c r="F141" s="7">
        <v>1</v>
      </c>
      <c r="G141" s="7" t="s">
        <v>871</v>
      </c>
      <c r="H141" s="7">
        <v>9777</v>
      </c>
      <c r="I141" s="7">
        <v>5</v>
      </c>
      <c r="J141" s="7">
        <v>90</v>
      </c>
      <c r="K141" s="7" t="s">
        <v>872</v>
      </c>
      <c r="L141" s="7" t="s">
        <v>873</v>
      </c>
    </row>
    <row r="142" ht="15.15" spans="1:12">
      <c r="A142" s="6"/>
      <c r="B142" s="7"/>
      <c r="C142" s="7"/>
      <c r="D142" s="9">
        <v>17930</v>
      </c>
      <c r="E142" s="7">
        <v>30</v>
      </c>
      <c r="F142" s="7">
        <v>1</v>
      </c>
      <c r="G142" s="7"/>
      <c r="H142" s="7">
        <v>9777</v>
      </c>
      <c r="I142" s="7">
        <v>5</v>
      </c>
      <c r="J142" s="7">
        <v>90</v>
      </c>
      <c r="K142" s="7"/>
      <c r="L142" s="7"/>
    </row>
    <row r="143" ht="15.15" spans="1:12">
      <c r="A143" s="6"/>
      <c r="B143" s="7"/>
      <c r="C143" s="7"/>
      <c r="D143" s="9">
        <v>17958</v>
      </c>
      <c r="E143" s="7">
        <v>30</v>
      </c>
      <c r="F143" s="7">
        <v>1</v>
      </c>
      <c r="G143" s="7"/>
      <c r="H143" s="7">
        <v>9777</v>
      </c>
      <c r="I143" s="7">
        <v>5</v>
      </c>
      <c r="J143" s="7">
        <v>90</v>
      </c>
      <c r="K143" s="7"/>
      <c r="L143" s="7"/>
    </row>
    <row r="144" ht="15.15" spans="1:12">
      <c r="A144" s="6"/>
      <c r="B144" s="7"/>
      <c r="C144" s="7"/>
      <c r="D144" s="9">
        <v>17989</v>
      </c>
      <c r="E144" s="7">
        <v>30</v>
      </c>
      <c r="F144" s="7">
        <v>1</v>
      </c>
      <c r="G144" s="7"/>
      <c r="H144" s="7">
        <v>9777</v>
      </c>
      <c r="I144" s="7">
        <v>5</v>
      </c>
      <c r="J144" s="7">
        <v>90</v>
      </c>
      <c r="K144" s="7"/>
      <c r="L144" s="7"/>
    </row>
    <row r="145" ht="15" customHeight="1" spans="1:12">
      <c r="A145" s="6">
        <v>50</v>
      </c>
      <c r="B145" s="7" t="s">
        <v>880</v>
      </c>
      <c r="C145" s="7" t="s">
        <v>294</v>
      </c>
      <c r="D145" s="9">
        <v>18264</v>
      </c>
      <c r="E145" s="7">
        <v>30</v>
      </c>
      <c r="F145" s="7">
        <v>1</v>
      </c>
      <c r="G145" s="7" t="s">
        <v>871</v>
      </c>
      <c r="H145" s="7">
        <v>7286</v>
      </c>
      <c r="I145" s="7">
        <v>7</v>
      </c>
      <c r="J145" s="7">
        <v>90</v>
      </c>
      <c r="K145" s="7" t="s">
        <v>872</v>
      </c>
      <c r="L145" s="7" t="s">
        <v>873</v>
      </c>
    </row>
    <row r="146" ht="15.15" spans="1:12">
      <c r="A146" s="6"/>
      <c r="B146" s="7"/>
      <c r="C146" s="7"/>
      <c r="D146" s="9">
        <v>18295</v>
      </c>
      <c r="E146" s="7">
        <v>30</v>
      </c>
      <c r="F146" s="7">
        <v>1</v>
      </c>
      <c r="G146" s="7"/>
      <c r="H146" s="7">
        <v>7286</v>
      </c>
      <c r="I146" s="7">
        <v>7</v>
      </c>
      <c r="J146" s="7">
        <v>90</v>
      </c>
      <c r="K146" s="7"/>
      <c r="L146" s="7"/>
    </row>
    <row r="147" ht="15.15" spans="1:12">
      <c r="A147" s="6"/>
      <c r="B147" s="7"/>
      <c r="C147" s="7"/>
      <c r="D147" s="9">
        <v>18323</v>
      </c>
      <c r="E147" s="7">
        <v>30</v>
      </c>
      <c r="F147" s="7">
        <v>1</v>
      </c>
      <c r="G147" s="7"/>
      <c r="H147" s="7">
        <v>7286</v>
      </c>
      <c r="I147" s="7">
        <v>7</v>
      </c>
      <c r="J147" s="7">
        <v>90</v>
      </c>
      <c r="K147" s="7"/>
      <c r="L147" s="7"/>
    </row>
    <row r="148" ht="15" customHeight="1" spans="1:12">
      <c r="A148" s="6">
        <v>51</v>
      </c>
      <c r="B148" s="7" t="s">
        <v>880</v>
      </c>
      <c r="C148" s="7" t="s">
        <v>298</v>
      </c>
      <c r="D148" s="9">
        <v>18629</v>
      </c>
      <c r="E148" s="7">
        <v>40</v>
      </c>
      <c r="F148" s="7">
        <v>1</v>
      </c>
      <c r="G148" s="7" t="s">
        <v>871</v>
      </c>
      <c r="H148" s="7">
        <v>7976</v>
      </c>
      <c r="I148" s="7">
        <v>2</v>
      </c>
      <c r="J148" s="7">
        <v>45</v>
      </c>
      <c r="K148" s="7" t="s">
        <v>872</v>
      </c>
      <c r="L148" s="7" t="s">
        <v>873</v>
      </c>
    </row>
    <row r="149" ht="15.15" spans="1:12">
      <c r="A149" s="6"/>
      <c r="B149" s="7"/>
      <c r="C149" s="7"/>
      <c r="D149" s="9">
        <v>18660</v>
      </c>
      <c r="E149" s="7">
        <v>40</v>
      </c>
      <c r="F149" s="7">
        <v>1</v>
      </c>
      <c r="G149" s="7"/>
      <c r="H149" s="7">
        <v>7976</v>
      </c>
      <c r="I149" s="7">
        <v>2</v>
      </c>
      <c r="J149" s="7">
        <v>45</v>
      </c>
      <c r="K149" s="7"/>
      <c r="L149" s="7"/>
    </row>
    <row r="150" ht="15.15" spans="1:12">
      <c r="A150" s="6"/>
      <c r="B150" s="7"/>
      <c r="C150" s="7"/>
      <c r="D150" s="9">
        <v>18688</v>
      </c>
      <c r="E150" s="7">
        <v>40</v>
      </c>
      <c r="F150" s="7">
        <v>1</v>
      </c>
      <c r="G150" s="7"/>
      <c r="H150" s="7">
        <v>7976</v>
      </c>
      <c r="I150" s="7">
        <v>2</v>
      </c>
      <c r="J150" s="7">
        <v>45</v>
      </c>
      <c r="K150" s="7"/>
      <c r="L150" s="7"/>
    </row>
    <row r="151" ht="15.15" spans="1:12">
      <c r="A151" s="6"/>
      <c r="B151" s="7"/>
      <c r="C151" s="7"/>
      <c r="D151" s="9">
        <v>18719</v>
      </c>
      <c r="E151" s="7">
        <v>40</v>
      </c>
      <c r="F151" s="7">
        <v>1</v>
      </c>
      <c r="G151" s="7"/>
      <c r="H151" s="7">
        <v>7976</v>
      </c>
      <c r="I151" s="7">
        <v>2</v>
      </c>
      <c r="J151" s="7">
        <v>45</v>
      </c>
      <c r="K151" s="7"/>
      <c r="L151" s="7"/>
    </row>
    <row r="152" ht="15" customHeight="1" spans="1:12">
      <c r="A152" s="6">
        <v>52</v>
      </c>
      <c r="B152" s="7" t="s">
        <v>880</v>
      </c>
      <c r="C152" s="7" t="s">
        <v>310</v>
      </c>
      <c r="D152" s="9">
        <v>18994</v>
      </c>
      <c r="E152" s="7">
        <v>40</v>
      </c>
      <c r="F152" s="7">
        <v>1</v>
      </c>
      <c r="G152" s="7" t="s">
        <v>871</v>
      </c>
      <c r="H152" s="7">
        <v>9787</v>
      </c>
      <c r="I152" s="7">
        <v>2</v>
      </c>
      <c r="J152" s="7">
        <v>45</v>
      </c>
      <c r="K152" s="7" t="s">
        <v>872</v>
      </c>
      <c r="L152" s="7" t="s">
        <v>873</v>
      </c>
    </row>
    <row r="153" ht="15.15" spans="1:12">
      <c r="A153" s="6"/>
      <c r="B153" s="7"/>
      <c r="C153" s="7"/>
      <c r="D153" s="9">
        <v>19025</v>
      </c>
      <c r="E153" s="7">
        <v>40</v>
      </c>
      <c r="F153" s="7">
        <v>1</v>
      </c>
      <c r="G153" s="7"/>
      <c r="H153" s="7">
        <v>9787</v>
      </c>
      <c r="I153" s="7">
        <v>2</v>
      </c>
      <c r="J153" s="7">
        <v>45</v>
      </c>
      <c r="K153" s="7"/>
      <c r="L153" s="7"/>
    </row>
    <row r="154" ht="15.15" spans="1:12">
      <c r="A154" s="6"/>
      <c r="B154" s="7"/>
      <c r="C154" s="7"/>
      <c r="D154" s="9">
        <v>19054</v>
      </c>
      <c r="E154" s="7">
        <v>40</v>
      </c>
      <c r="F154" s="7">
        <v>1</v>
      </c>
      <c r="G154" s="7"/>
      <c r="H154" s="7">
        <v>9787</v>
      </c>
      <c r="I154" s="7">
        <v>2</v>
      </c>
      <c r="J154" s="7">
        <v>45</v>
      </c>
      <c r="K154" s="7"/>
      <c r="L154" s="7"/>
    </row>
    <row r="155" ht="15" customHeight="1" spans="1:12">
      <c r="A155" s="6">
        <v>53</v>
      </c>
      <c r="B155" s="7" t="s">
        <v>880</v>
      </c>
      <c r="C155" s="7" t="s">
        <v>314</v>
      </c>
      <c r="D155" s="9">
        <v>19360</v>
      </c>
      <c r="E155" s="7">
        <v>25</v>
      </c>
      <c r="F155" s="7">
        <v>1</v>
      </c>
      <c r="G155" s="7" t="s">
        <v>871</v>
      </c>
      <c r="H155" s="7">
        <v>20385</v>
      </c>
      <c r="I155" s="7">
        <v>2</v>
      </c>
      <c r="J155" s="7">
        <v>45</v>
      </c>
      <c r="K155" s="7" t="s">
        <v>872</v>
      </c>
      <c r="L155" s="7" t="s">
        <v>873</v>
      </c>
    </row>
    <row r="156" ht="15.15" spans="1:12">
      <c r="A156" s="6"/>
      <c r="B156" s="7"/>
      <c r="C156" s="7"/>
      <c r="D156" s="9">
        <v>19391</v>
      </c>
      <c r="E156" s="7">
        <v>25</v>
      </c>
      <c r="F156" s="7">
        <v>1</v>
      </c>
      <c r="G156" s="7"/>
      <c r="H156" s="7">
        <v>20385</v>
      </c>
      <c r="I156" s="7">
        <v>2</v>
      </c>
      <c r="J156" s="7">
        <v>45</v>
      </c>
      <c r="K156" s="7"/>
      <c r="L156" s="7"/>
    </row>
    <row r="157" ht="15" customHeight="1" spans="1:12">
      <c r="A157" s="6">
        <v>54</v>
      </c>
      <c r="B157" s="7" t="s">
        <v>880</v>
      </c>
      <c r="C157" s="7" t="s">
        <v>317</v>
      </c>
      <c r="D157" s="9">
        <v>19725</v>
      </c>
      <c r="E157" s="7">
        <v>40</v>
      </c>
      <c r="F157" s="7">
        <v>1</v>
      </c>
      <c r="G157" s="7" t="s">
        <v>871</v>
      </c>
      <c r="H157" s="7">
        <v>4180</v>
      </c>
      <c r="I157" s="7">
        <v>5</v>
      </c>
      <c r="J157" s="7">
        <v>60</v>
      </c>
      <c r="K157" s="7" t="s">
        <v>872</v>
      </c>
      <c r="L157" s="7" t="s">
        <v>873</v>
      </c>
    </row>
    <row r="158" ht="15.15" spans="1:12">
      <c r="A158" s="6"/>
      <c r="B158" s="7"/>
      <c r="C158" s="7"/>
      <c r="D158" s="9">
        <v>19756</v>
      </c>
      <c r="E158" s="7">
        <v>40</v>
      </c>
      <c r="F158" s="7">
        <v>1</v>
      </c>
      <c r="G158" s="7"/>
      <c r="H158" s="7">
        <v>4180</v>
      </c>
      <c r="I158" s="7">
        <v>5</v>
      </c>
      <c r="J158" s="7">
        <v>60</v>
      </c>
      <c r="K158" s="7"/>
      <c r="L158" s="7"/>
    </row>
    <row r="159" ht="15.15" spans="1:12">
      <c r="A159" s="6"/>
      <c r="B159" s="7"/>
      <c r="C159" s="7"/>
      <c r="D159" s="9">
        <v>19784</v>
      </c>
      <c r="E159" s="7">
        <v>40</v>
      </c>
      <c r="F159" s="7">
        <v>1</v>
      </c>
      <c r="G159" s="7"/>
      <c r="H159" s="7">
        <v>4180</v>
      </c>
      <c r="I159" s="7">
        <v>5</v>
      </c>
      <c r="J159" s="7">
        <v>60</v>
      </c>
      <c r="K159" s="7"/>
      <c r="L159" s="7"/>
    </row>
    <row r="160" ht="15.15" spans="1:12">
      <c r="A160" s="6"/>
      <c r="B160" s="7"/>
      <c r="C160" s="7"/>
      <c r="D160" s="9">
        <v>19815</v>
      </c>
      <c r="E160" s="7">
        <v>40</v>
      </c>
      <c r="F160" s="7">
        <v>1</v>
      </c>
      <c r="G160" s="7"/>
      <c r="H160" s="7">
        <v>4180</v>
      </c>
      <c r="I160" s="7">
        <v>5</v>
      </c>
      <c r="J160" s="7">
        <v>60</v>
      </c>
      <c r="K160" s="7"/>
      <c r="L160" s="7"/>
    </row>
    <row r="161" ht="15" customHeight="1" spans="1:12">
      <c r="A161" s="6">
        <v>55</v>
      </c>
      <c r="B161" s="7" t="s">
        <v>880</v>
      </c>
      <c r="C161" s="7" t="s">
        <v>331</v>
      </c>
      <c r="D161" s="9">
        <v>20090</v>
      </c>
      <c r="E161" s="7">
        <v>50</v>
      </c>
      <c r="F161" s="7">
        <v>1</v>
      </c>
      <c r="G161" s="7" t="s">
        <v>871</v>
      </c>
      <c r="H161" s="7">
        <v>6587</v>
      </c>
      <c r="I161" s="7">
        <v>5</v>
      </c>
      <c r="J161" s="7">
        <v>80</v>
      </c>
      <c r="K161" s="7" t="s">
        <v>872</v>
      </c>
      <c r="L161" s="7" t="s">
        <v>873</v>
      </c>
    </row>
    <row r="162" ht="15.15" spans="1:12">
      <c r="A162" s="6"/>
      <c r="B162" s="7"/>
      <c r="C162" s="7"/>
      <c r="D162" s="9">
        <v>20121</v>
      </c>
      <c r="E162" s="7">
        <v>50</v>
      </c>
      <c r="F162" s="7">
        <v>1</v>
      </c>
      <c r="G162" s="7"/>
      <c r="H162" s="7">
        <v>6587</v>
      </c>
      <c r="I162" s="7">
        <v>5</v>
      </c>
      <c r="J162" s="7">
        <v>80</v>
      </c>
      <c r="K162" s="7"/>
      <c r="L162" s="7"/>
    </row>
    <row r="163" ht="15.15" spans="1:12">
      <c r="A163" s="6"/>
      <c r="B163" s="7"/>
      <c r="C163" s="7"/>
      <c r="D163" s="9">
        <v>20149</v>
      </c>
      <c r="E163" s="7">
        <v>50</v>
      </c>
      <c r="F163" s="7">
        <v>1</v>
      </c>
      <c r="G163" s="7"/>
      <c r="H163" s="7">
        <v>6587</v>
      </c>
      <c r="I163" s="7">
        <v>5</v>
      </c>
      <c r="J163" s="7">
        <v>80</v>
      </c>
      <c r="K163" s="7"/>
      <c r="L163" s="7"/>
    </row>
    <row r="164" ht="15" customHeight="1" spans="1:12">
      <c r="A164" s="6">
        <v>56</v>
      </c>
      <c r="B164" s="7" t="s">
        <v>880</v>
      </c>
      <c r="C164" s="7" t="s">
        <v>338</v>
      </c>
      <c r="D164" s="9">
        <v>20455</v>
      </c>
      <c r="E164" s="7">
        <v>25</v>
      </c>
      <c r="F164" s="7">
        <v>1</v>
      </c>
      <c r="G164" s="7" t="s">
        <v>871</v>
      </c>
      <c r="H164" s="7">
        <v>4013</v>
      </c>
      <c r="I164" s="7">
        <v>5</v>
      </c>
      <c r="J164" s="7">
        <v>50</v>
      </c>
      <c r="K164" s="7" t="s">
        <v>872</v>
      </c>
      <c r="L164" s="7" t="s">
        <v>873</v>
      </c>
    </row>
    <row r="165" ht="15.15" spans="1:12">
      <c r="A165" s="6"/>
      <c r="B165" s="7"/>
      <c r="C165" s="7"/>
      <c r="D165" s="9">
        <v>20486</v>
      </c>
      <c r="E165" s="7">
        <v>25</v>
      </c>
      <c r="F165" s="7">
        <v>1</v>
      </c>
      <c r="G165" s="7"/>
      <c r="H165" s="7">
        <v>4013</v>
      </c>
      <c r="I165" s="7">
        <v>5</v>
      </c>
      <c r="J165" s="7">
        <v>50</v>
      </c>
      <c r="K165" s="7"/>
      <c r="L165" s="7"/>
    </row>
    <row r="166" ht="15" customHeight="1" spans="1:12">
      <c r="A166" s="6">
        <v>57</v>
      </c>
      <c r="B166" s="7" t="s">
        <v>880</v>
      </c>
      <c r="C166" s="7" t="s">
        <v>341</v>
      </c>
      <c r="D166" s="9">
        <v>20821</v>
      </c>
      <c r="E166" s="7">
        <v>45</v>
      </c>
      <c r="F166" s="7">
        <v>1</v>
      </c>
      <c r="G166" s="7" t="s">
        <v>871</v>
      </c>
      <c r="H166" s="7">
        <v>6777</v>
      </c>
      <c r="I166" s="7">
        <v>5</v>
      </c>
      <c r="J166" s="7">
        <v>80</v>
      </c>
      <c r="K166" s="7" t="s">
        <v>872</v>
      </c>
      <c r="L166" s="7" t="s">
        <v>873</v>
      </c>
    </row>
    <row r="167" ht="15.15" spans="1:12">
      <c r="A167" s="6"/>
      <c r="B167" s="7"/>
      <c r="C167" s="7"/>
      <c r="D167" s="9">
        <v>20852</v>
      </c>
      <c r="E167" s="7">
        <v>45</v>
      </c>
      <c r="F167" s="7">
        <v>1</v>
      </c>
      <c r="G167" s="7"/>
      <c r="H167" s="7">
        <v>6777</v>
      </c>
      <c r="I167" s="7">
        <v>5</v>
      </c>
      <c r="J167" s="7">
        <v>80</v>
      </c>
      <c r="K167" s="7"/>
      <c r="L167" s="7"/>
    </row>
    <row r="168" ht="15.15" spans="1:12">
      <c r="A168" s="6"/>
      <c r="B168" s="7"/>
      <c r="C168" s="7"/>
      <c r="D168" s="9">
        <v>20880</v>
      </c>
      <c r="E168" s="7">
        <v>45</v>
      </c>
      <c r="F168" s="7">
        <v>1</v>
      </c>
      <c r="G168" s="7"/>
      <c r="H168" s="7">
        <v>6777</v>
      </c>
      <c r="I168" s="7">
        <v>5</v>
      </c>
      <c r="J168" s="7">
        <v>80</v>
      </c>
      <c r="K168" s="7"/>
      <c r="L168" s="7"/>
    </row>
    <row r="169" ht="15" customHeight="1" spans="1:12">
      <c r="A169" s="6">
        <v>58</v>
      </c>
      <c r="B169" s="7" t="s">
        <v>880</v>
      </c>
      <c r="C169" s="7" t="s">
        <v>349</v>
      </c>
      <c r="D169" s="9">
        <v>21186</v>
      </c>
      <c r="E169" s="7">
        <v>30</v>
      </c>
      <c r="F169" s="7">
        <v>1</v>
      </c>
      <c r="G169" s="7" t="s">
        <v>871</v>
      </c>
      <c r="H169" s="7">
        <v>3960</v>
      </c>
      <c r="I169" s="7">
        <v>5</v>
      </c>
      <c r="J169" s="7">
        <v>60</v>
      </c>
      <c r="K169" s="7" t="s">
        <v>872</v>
      </c>
      <c r="L169" s="7" t="s">
        <v>873</v>
      </c>
    </row>
    <row r="170" ht="15.15" spans="1:12">
      <c r="A170" s="6"/>
      <c r="B170" s="7"/>
      <c r="C170" s="7"/>
      <c r="D170" s="9">
        <v>21217</v>
      </c>
      <c r="E170" s="7">
        <v>30</v>
      </c>
      <c r="F170" s="7">
        <v>1</v>
      </c>
      <c r="G170" s="7"/>
      <c r="H170" s="7">
        <v>3960</v>
      </c>
      <c r="I170" s="7">
        <v>5</v>
      </c>
      <c r="J170" s="7">
        <v>60</v>
      </c>
      <c r="K170" s="7"/>
      <c r="L170" s="7"/>
    </row>
    <row r="171" ht="15" customHeight="1" spans="1:12">
      <c r="A171" s="6">
        <v>59</v>
      </c>
      <c r="B171" s="7" t="s">
        <v>880</v>
      </c>
      <c r="C171" s="7" t="s">
        <v>352</v>
      </c>
      <c r="D171" s="9">
        <v>21551</v>
      </c>
      <c r="E171" s="7">
        <v>25</v>
      </c>
      <c r="F171" s="7">
        <v>1</v>
      </c>
      <c r="G171" s="7" t="s">
        <v>871</v>
      </c>
      <c r="H171" s="7">
        <v>8546</v>
      </c>
      <c r="I171" s="7">
        <v>3</v>
      </c>
      <c r="J171" s="7">
        <v>60</v>
      </c>
      <c r="K171" s="7" t="s">
        <v>872</v>
      </c>
      <c r="L171" s="7" t="s">
        <v>873</v>
      </c>
    </row>
    <row r="172" ht="15.15" spans="1:12">
      <c r="A172" s="6"/>
      <c r="B172" s="7"/>
      <c r="C172" s="7"/>
      <c r="D172" s="9">
        <v>21582</v>
      </c>
      <c r="E172" s="7">
        <v>25</v>
      </c>
      <c r="F172" s="7">
        <v>1</v>
      </c>
      <c r="G172" s="7"/>
      <c r="H172" s="7">
        <v>8546</v>
      </c>
      <c r="I172" s="7">
        <v>3</v>
      </c>
      <c r="J172" s="7">
        <v>60</v>
      </c>
      <c r="K172" s="7"/>
      <c r="L172" s="7"/>
    </row>
    <row r="173" ht="15" customHeight="1" spans="1:12">
      <c r="A173" s="6">
        <v>60</v>
      </c>
      <c r="B173" s="7" t="s">
        <v>880</v>
      </c>
      <c r="C173" s="7" t="s">
        <v>359</v>
      </c>
      <c r="D173" s="9">
        <v>21916</v>
      </c>
      <c r="E173" s="7">
        <v>40</v>
      </c>
      <c r="F173" s="7">
        <v>1</v>
      </c>
      <c r="G173" s="7" t="s">
        <v>882</v>
      </c>
      <c r="H173" s="7">
        <v>17168</v>
      </c>
      <c r="I173" s="7">
        <v>15</v>
      </c>
      <c r="J173" s="7">
        <v>80</v>
      </c>
      <c r="K173" s="7" t="s">
        <v>872</v>
      </c>
      <c r="L173" s="7" t="s">
        <v>873</v>
      </c>
    </row>
    <row r="174" ht="15.15" spans="1:12">
      <c r="A174" s="6"/>
      <c r="B174" s="7"/>
      <c r="C174" s="7"/>
      <c r="D174" s="9">
        <v>21947</v>
      </c>
      <c r="E174" s="7">
        <v>40</v>
      </c>
      <c r="F174" s="7">
        <v>1</v>
      </c>
      <c r="G174" s="7"/>
      <c r="H174" s="7">
        <v>17168</v>
      </c>
      <c r="I174" s="7">
        <v>15</v>
      </c>
      <c r="J174" s="7">
        <v>80</v>
      </c>
      <c r="K174" s="7"/>
      <c r="L174" s="7"/>
    </row>
    <row r="175" ht="15.15" spans="1:12">
      <c r="A175" s="6"/>
      <c r="B175" s="7"/>
      <c r="C175" s="7"/>
      <c r="D175" s="9">
        <v>21976</v>
      </c>
      <c r="E175" s="7">
        <v>40</v>
      </c>
      <c r="F175" s="7">
        <v>1</v>
      </c>
      <c r="G175" s="7"/>
      <c r="H175" s="7">
        <v>17168</v>
      </c>
      <c r="I175" s="7">
        <v>15</v>
      </c>
      <c r="J175" s="7">
        <v>80</v>
      </c>
      <c r="K175" s="7"/>
      <c r="L175" s="7"/>
    </row>
    <row r="176" ht="15.15" spans="1:12">
      <c r="A176" s="6"/>
      <c r="B176" s="7"/>
      <c r="C176" s="7"/>
      <c r="D176" s="9">
        <v>22007</v>
      </c>
      <c r="E176" s="7">
        <v>40</v>
      </c>
      <c r="F176" s="7">
        <v>1</v>
      </c>
      <c r="G176" s="7"/>
      <c r="H176" s="7">
        <v>17168</v>
      </c>
      <c r="I176" s="7">
        <v>15</v>
      </c>
      <c r="J176" s="7">
        <v>80</v>
      </c>
      <c r="K176" s="7"/>
      <c r="L176" s="7"/>
    </row>
    <row r="177" ht="15" customHeight="1" spans="1:12">
      <c r="A177" s="6">
        <v>61</v>
      </c>
      <c r="B177" s="7" t="s">
        <v>880</v>
      </c>
      <c r="C177" s="7" t="s">
        <v>367</v>
      </c>
      <c r="D177" s="9">
        <v>22282</v>
      </c>
      <c r="E177" s="7">
        <v>10</v>
      </c>
      <c r="F177" s="7">
        <v>1</v>
      </c>
      <c r="G177" s="7" t="s">
        <v>883</v>
      </c>
      <c r="H177" s="7">
        <v>7404</v>
      </c>
      <c r="I177" s="7">
        <v>5</v>
      </c>
      <c r="J177" s="7">
        <v>60</v>
      </c>
      <c r="K177" s="7" t="s">
        <v>872</v>
      </c>
      <c r="L177" s="7" t="s">
        <v>874</v>
      </c>
    </row>
    <row r="178" ht="15.15" spans="1:12">
      <c r="A178" s="6"/>
      <c r="B178" s="7"/>
      <c r="C178" s="7"/>
      <c r="D178" s="9">
        <v>22313</v>
      </c>
      <c r="E178" s="7">
        <v>10</v>
      </c>
      <c r="F178" s="7">
        <v>1</v>
      </c>
      <c r="G178" s="7"/>
      <c r="H178" s="7">
        <v>7404</v>
      </c>
      <c r="I178" s="7">
        <v>5</v>
      </c>
      <c r="J178" s="7">
        <v>60</v>
      </c>
      <c r="K178" s="7"/>
      <c r="L178" s="7"/>
    </row>
    <row r="179" ht="15" customHeight="1" spans="1:12">
      <c r="A179" s="6">
        <v>62</v>
      </c>
      <c r="B179" s="7" t="s">
        <v>884</v>
      </c>
      <c r="C179" s="7" t="s">
        <v>374</v>
      </c>
      <c r="D179" s="9">
        <v>22647</v>
      </c>
      <c r="E179" s="7">
        <v>25</v>
      </c>
      <c r="F179" s="7">
        <v>1</v>
      </c>
      <c r="G179" s="7" t="s">
        <v>871</v>
      </c>
      <c r="H179" s="7">
        <v>20666</v>
      </c>
      <c r="I179" s="7">
        <v>30</v>
      </c>
      <c r="J179" s="7">
        <v>90</v>
      </c>
      <c r="K179" s="7" t="s">
        <v>872</v>
      </c>
      <c r="L179" s="7" t="s">
        <v>873</v>
      </c>
    </row>
    <row r="180" ht="15.15" spans="1:12">
      <c r="A180" s="6"/>
      <c r="B180" s="7"/>
      <c r="C180" s="7"/>
      <c r="D180" s="9">
        <v>22678</v>
      </c>
      <c r="E180" s="7">
        <v>25</v>
      </c>
      <c r="F180" s="7">
        <v>1</v>
      </c>
      <c r="G180" s="7"/>
      <c r="H180" s="7">
        <v>20666</v>
      </c>
      <c r="I180" s="7">
        <v>30</v>
      </c>
      <c r="J180" s="7">
        <v>90</v>
      </c>
      <c r="K180" s="7"/>
      <c r="L180" s="7"/>
    </row>
    <row r="181" ht="15.15" spans="1:12">
      <c r="A181" s="6"/>
      <c r="B181" s="7"/>
      <c r="C181" s="7"/>
      <c r="D181" s="9">
        <v>22706</v>
      </c>
      <c r="E181" s="7">
        <v>25</v>
      </c>
      <c r="F181" s="7">
        <v>1</v>
      </c>
      <c r="G181" s="7"/>
      <c r="H181" s="7">
        <v>20666</v>
      </c>
      <c r="I181" s="7">
        <v>30</v>
      </c>
      <c r="J181" s="7">
        <v>90</v>
      </c>
      <c r="K181" s="7"/>
      <c r="L181" s="7"/>
    </row>
    <row r="182" ht="15" customHeight="1" spans="1:12">
      <c r="A182" s="6">
        <v>63</v>
      </c>
      <c r="B182" s="7" t="s">
        <v>884</v>
      </c>
      <c r="C182" s="7" t="s">
        <v>382</v>
      </c>
      <c r="D182" s="9">
        <v>23012</v>
      </c>
      <c r="E182" s="7">
        <v>30</v>
      </c>
      <c r="F182" s="7">
        <v>1</v>
      </c>
      <c r="G182" s="7" t="s">
        <v>871</v>
      </c>
      <c r="H182" s="7">
        <v>9677</v>
      </c>
      <c r="I182" s="7">
        <v>45</v>
      </c>
      <c r="J182" s="7">
        <v>90</v>
      </c>
      <c r="K182" s="7" t="s">
        <v>872</v>
      </c>
      <c r="L182" s="7" t="s">
        <v>873</v>
      </c>
    </row>
    <row r="183" ht="15.15" spans="1:12">
      <c r="A183" s="6"/>
      <c r="B183" s="7"/>
      <c r="C183" s="7"/>
      <c r="D183" s="9">
        <v>23043</v>
      </c>
      <c r="E183" s="7">
        <v>30</v>
      </c>
      <c r="F183" s="7">
        <v>1</v>
      </c>
      <c r="G183" s="7"/>
      <c r="H183" s="7">
        <v>9677</v>
      </c>
      <c r="I183" s="7">
        <v>45</v>
      </c>
      <c r="J183" s="7">
        <v>90</v>
      </c>
      <c r="K183" s="7"/>
      <c r="L183" s="7"/>
    </row>
    <row r="184" ht="15.15" spans="1:12">
      <c r="A184" s="6"/>
      <c r="B184" s="7"/>
      <c r="C184" s="7"/>
      <c r="D184" s="9">
        <v>23071</v>
      </c>
      <c r="E184" s="7">
        <v>30</v>
      </c>
      <c r="F184" s="7">
        <v>1</v>
      </c>
      <c r="G184" s="7"/>
      <c r="H184" s="7">
        <v>9677</v>
      </c>
      <c r="I184" s="7">
        <v>45</v>
      </c>
      <c r="J184" s="7">
        <v>90</v>
      </c>
      <c r="K184" s="7"/>
      <c r="L184" s="7"/>
    </row>
    <row r="185" ht="15.15" spans="1:12">
      <c r="A185" s="6"/>
      <c r="B185" s="7"/>
      <c r="C185" s="7"/>
      <c r="D185" s="9">
        <v>23102</v>
      </c>
      <c r="E185" s="7">
        <v>30</v>
      </c>
      <c r="F185" s="7">
        <v>1</v>
      </c>
      <c r="G185" s="7"/>
      <c r="H185" s="7">
        <v>9677</v>
      </c>
      <c r="I185" s="7">
        <v>45</v>
      </c>
      <c r="J185" s="7">
        <v>90</v>
      </c>
      <c r="K185" s="7"/>
      <c r="L185" s="7"/>
    </row>
    <row r="186" ht="15.15" spans="1:12">
      <c r="A186" s="6"/>
      <c r="B186" s="7"/>
      <c r="C186" s="7"/>
      <c r="D186" s="9">
        <v>23132</v>
      </c>
      <c r="E186" s="7">
        <v>30</v>
      </c>
      <c r="F186" s="7">
        <v>1</v>
      </c>
      <c r="G186" s="7"/>
      <c r="H186" s="7">
        <v>9677</v>
      </c>
      <c r="I186" s="7">
        <v>45</v>
      </c>
      <c r="J186" s="7">
        <v>90</v>
      </c>
      <c r="K186" s="7"/>
      <c r="L186" s="7"/>
    </row>
    <row r="187" ht="15.15" spans="1:12">
      <c r="A187" s="6"/>
      <c r="B187" s="7"/>
      <c r="C187" s="7"/>
      <c r="D187" s="9">
        <v>23163</v>
      </c>
      <c r="E187" s="7">
        <v>30</v>
      </c>
      <c r="F187" s="7">
        <v>1</v>
      </c>
      <c r="G187" s="7"/>
      <c r="H187" s="7">
        <v>9677</v>
      </c>
      <c r="I187" s="7">
        <v>45</v>
      </c>
      <c r="J187" s="7">
        <v>90</v>
      </c>
      <c r="K187" s="7"/>
      <c r="L187" s="7"/>
    </row>
    <row r="188" ht="15" customHeight="1" spans="1:12">
      <c r="A188" s="6">
        <v>64</v>
      </c>
      <c r="B188" s="7" t="s">
        <v>884</v>
      </c>
      <c r="C188" s="7" t="s">
        <v>395</v>
      </c>
      <c r="D188" s="9">
        <v>23377</v>
      </c>
      <c r="E188" s="7">
        <v>25</v>
      </c>
      <c r="F188" s="7">
        <v>1</v>
      </c>
      <c r="G188" s="7" t="s">
        <v>871</v>
      </c>
      <c r="H188" s="7">
        <v>6820</v>
      </c>
      <c r="I188" s="7">
        <v>20</v>
      </c>
      <c r="J188" s="7">
        <v>80</v>
      </c>
      <c r="K188" s="7" t="s">
        <v>872</v>
      </c>
      <c r="L188" s="7" t="s">
        <v>873</v>
      </c>
    </row>
    <row r="189" ht="15.15" spans="1:12">
      <c r="A189" s="6"/>
      <c r="B189" s="7"/>
      <c r="C189" s="7"/>
      <c r="D189" s="9">
        <v>23408</v>
      </c>
      <c r="E189" s="7">
        <v>25</v>
      </c>
      <c r="F189" s="7">
        <v>1</v>
      </c>
      <c r="G189" s="7"/>
      <c r="H189" s="7">
        <v>6820</v>
      </c>
      <c r="I189" s="7">
        <v>20</v>
      </c>
      <c r="J189" s="7">
        <v>80</v>
      </c>
      <c r="K189" s="7"/>
      <c r="L189" s="7"/>
    </row>
    <row r="190" ht="15.15" spans="1:12">
      <c r="A190" s="6"/>
      <c r="B190" s="7"/>
      <c r="C190" s="7"/>
      <c r="D190" s="9">
        <v>23437</v>
      </c>
      <c r="E190" s="7">
        <v>25</v>
      </c>
      <c r="F190" s="7">
        <v>1</v>
      </c>
      <c r="G190" s="7"/>
      <c r="H190" s="7">
        <v>6820</v>
      </c>
      <c r="I190" s="7">
        <v>20</v>
      </c>
      <c r="J190" s="7">
        <v>80</v>
      </c>
      <c r="K190" s="7"/>
      <c r="L190" s="7"/>
    </row>
    <row r="191" ht="15" customHeight="1" spans="1:12">
      <c r="A191" s="6">
        <v>65</v>
      </c>
      <c r="B191" s="7" t="s">
        <v>884</v>
      </c>
      <c r="C191" s="7" t="s">
        <v>399</v>
      </c>
      <c r="D191" s="9">
        <v>23743</v>
      </c>
      <c r="E191" s="7">
        <v>50</v>
      </c>
      <c r="F191" s="7">
        <v>1</v>
      </c>
      <c r="G191" s="7" t="s">
        <v>871</v>
      </c>
      <c r="H191" s="7">
        <v>5634</v>
      </c>
      <c r="I191" s="7">
        <v>45</v>
      </c>
      <c r="J191" s="7">
        <v>90</v>
      </c>
      <c r="K191" s="7" t="s">
        <v>872</v>
      </c>
      <c r="L191" s="7" t="s">
        <v>873</v>
      </c>
    </row>
    <row r="192" ht="15.15" spans="1:12">
      <c r="A192" s="6"/>
      <c r="B192" s="7"/>
      <c r="C192" s="7"/>
      <c r="D192" s="9">
        <v>23774</v>
      </c>
      <c r="E192" s="7">
        <v>50</v>
      </c>
      <c r="F192" s="7">
        <v>1</v>
      </c>
      <c r="G192" s="7"/>
      <c r="H192" s="7">
        <v>5634</v>
      </c>
      <c r="I192" s="7">
        <v>45</v>
      </c>
      <c r="J192" s="7">
        <v>90</v>
      </c>
      <c r="K192" s="7"/>
      <c r="L192" s="7"/>
    </row>
    <row r="193" ht="15.15" spans="1:12">
      <c r="A193" s="6"/>
      <c r="B193" s="7"/>
      <c r="C193" s="7"/>
      <c r="D193" s="9">
        <v>23802</v>
      </c>
      <c r="E193" s="7">
        <v>50</v>
      </c>
      <c r="F193" s="7">
        <v>1</v>
      </c>
      <c r="G193" s="7"/>
      <c r="H193" s="7">
        <v>5634</v>
      </c>
      <c r="I193" s="7">
        <v>45</v>
      </c>
      <c r="J193" s="7">
        <v>90</v>
      </c>
      <c r="K193" s="7"/>
      <c r="L193" s="7"/>
    </row>
    <row r="194" ht="15.15" spans="1:12">
      <c r="A194" s="6"/>
      <c r="B194" s="7"/>
      <c r="C194" s="7"/>
      <c r="D194" s="9">
        <v>23833</v>
      </c>
      <c r="E194" s="7">
        <v>50</v>
      </c>
      <c r="F194" s="7">
        <v>1</v>
      </c>
      <c r="G194" s="7"/>
      <c r="H194" s="7">
        <v>5634</v>
      </c>
      <c r="I194" s="7">
        <v>45</v>
      </c>
      <c r="J194" s="7">
        <v>90</v>
      </c>
      <c r="K194" s="7"/>
      <c r="L194" s="7"/>
    </row>
    <row r="195" ht="15.15" spans="1:12">
      <c r="A195" s="6"/>
      <c r="B195" s="7"/>
      <c r="C195" s="7"/>
      <c r="D195" s="9">
        <v>23863</v>
      </c>
      <c r="E195" s="7">
        <v>50</v>
      </c>
      <c r="F195" s="7">
        <v>1</v>
      </c>
      <c r="G195" s="7"/>
      <c r="H195" s="7">
        <v>5634</v>
      </c>
      <c r="I195" s="7">
        <v>45</v>
      </c>
      <c r="J195" s="7">
        <v>90</v>
      </c>
      <c r="K195" s="7"/>
      <c r="L195" s="7"/>
    </row>
    <row r="196" ht="15.15" spans="1:12">
      <c r="A196" s="6"/>
      <c r="B196" s="7"/>
      <c r="C196" s="7"/>
      <c r="D196" s="9">
        <v>23894</v>
      </c>
      <c r="E196" s="7">
        <v>50</v>
      </c>
      <c r="F196" s="7">
        <v>1</v>
      </c>
      <c r="G196" s="7"/>
      <c r="H196" s="7">
        <v>5634</v>
      </c>
      <c r="I196" s="7">
        <v>45</v>
      </c>
      <c r="J196" s="7">
        <v>90</v>
      </c>
      <c r="K196" s="7"/>
      <c r="L196" s="7"/>
    </row>
    <row r="197" ht="15.15" spans="1:12">
      <c r="A197" s="6"/>
      <c r="B197" s="7"/>
      <c r="C197" s="7"/>
      <c r="D197" s="9">
        <v>23924</v>
      </c>
      <c r="E197" s="7">
        <v>50</v>
      </c>
      <c r="F197" s="7">
        <v>1</v>
      </c>
      <c r="G197" s="7"/>
      <c r="H197" s="7">
        <v>5634</v>
      </c>
      <c r="I197" s="7">
        <v>45</v>
      </c>
      <c r="J197" s="7">
        <v>90</v>
      </c>
      <c r="K197" s="7"/>
      <c r="L197" s="7"/>
    </row>
    <row r="198" ht="15.15" spans="1:12">
      <c r="A198" s="6"/>
      <c r="B198" s="7"/>
      <c r="C198" s="7"/>
      <c r="D198" s="9">
        <v>23955</v>
      </c>
      <c r="E198" s="7">
        <v>50</v>
      </c>
      <c r="F198" s="7">
        <v>1</v>
      </c>
      <c r="G198" s="7"/>
      <c r="H198" s="7">
        <v>5634</v>
      </c>
      <c r="I198" s="7">
        <v>45</v>
      </c>
      <c r="J198" s="7">
        <v>90</v>
      </c>
      <c r="K198" s="7"/>
      <c r="L198" s="7"/>
    </row>
    <row r="199" ht="15" customHeight="1" spans="1:12">
      <c r="A199" s="6">
        <v>66</v>
      </c>
      <c r="B199" s="7" t="s">
        <v>884</v>
      </c>
      <c r="C199" s="7" t="s">
        <v>418</v>
      </c>
      <c r="D199" s="9">
        <v>24108</v>
      </c>
      <c r="E199" s="7">
        <v>25</v>
      </c>
      <c r="F199" s="7">
        <v>1</v>
      </c>
      <c r="G199" s="7" t="s">
        <v>871</v>
      </c>
      <c r="H199" s="7">
        <v>7137</v>
      </c>
      <c r="I199" s="7">
        <v>20</v>
      </c>
      <c r="J199" s="7">
        <v>80</v>
      </c>
      <c r="K199" s="7" t="s">
        <v>872</v>
      </c>
      <c r="L199" s="7" t="s">
        <v>873</v>
      </c>
    </row>
    <row r="200" ht="15.15" spans="1:12">
      <c r="A200" s="6"/>
      <c r="B200" s="7"/>
      <c r="C200" s="7"/>
      <c r="D200" s="9">
        <v>24139</v>
      </c>
      <c r="E200" s="7">
        <v>25</v>
      </c>
      <c r="F200" s="7">
        <v>1</v>
      </c>
      <c r="G200" s="7"/>
      <c r="H200" s="7">
        <v>7137</v>
      </c>
      <c r="I200" s="7">
        <v>20</v>
      </c>
      <c r="J200" s="7">
        <v>80</v>
      </c>
      <c r="K200" s="7"/>
      <c r="L200" s="7"/>
    </row>
    <row r="201" ht="15.15" spans="1:12">
      <c r="A201" s="6"/>
      <c r="B201" s="7"/>
      <c r="C201" s="7"/>
      <c r="D201" s="9">
        <v>24167</v>
      </c>
      <c r="E201" s="7">
        <v>25</v>
      </c>
      <c r="F201" s="7">
        <v>1</v>
      </c>
      <c r="G201" s="7"/>
      <c r="H201" s="7">
        <v>7137</v>
      </c>
      <c r="I201" s="7">
        <v>20</v>
      </c>
      <c r="J201" s="7">
        <v>80</v>
      </c>
      <c r="K201" s="7"/>
      <c r="L201" s="7"/>
    </row>
    <row r="202" ht="15.15" spans="1:12">
      <c r="A202" s="6"/>
      <c r="B202" s="7"/>
      <c r="C202" s="7"/>
      <c r="D202" s="9">
        <v>24198</v>
      </c>
      <c r="E202" s="7">
        <v>25</v>
      </c>
      <c r="F202" s="7">
        <v>1</v>
      </c>
      <c r="G202" s="7"/>
      <c r="H202" s="7">
        <v>7137</v>
      </c>
      <c r="I202" s="7">
        <v>20</v>
      </c>
      <c r="J202" s="7">
        <v>80</v>
      </c>
      <c r="K202" s="7"/>
      <c r="L202" s="7"/>
    </row>
    <row r="203" ht="15" customHeight="1" spans="1:12">
      <c r="A203" s="6">
        <v>67</v>
      </c>
      <c r="B203" s="7" t="s">
        <v>884</v>
      </c>
      <c r="C203" s="7" t="s">
        <v>423</v>
      </c>
      <c r="D203" s="9">
        <v>24473</v>
      </c>
      <c r="E203" s="7">
        <v>30</v>
      </c>
      <c r="F203" s="7">
        <v>1</v>
      </c>
      <c r="G203" s="7" t="s">
        <v>871</v>
      </c>
      <c r="H203" s="7">
        <v>9002</v>
      </c>
      <c r="I203" s="7">
        <v>45</v>
      </c>
      <c r="J203" s="7">
        <v>90</v>
      </c>
      <c r="K203" s="7" t="s">
        <v>872</v>
      </c>
      <c r="L203" s="7" t="s">
        <v>873</v>
      </c>
    </row>
    <row r="204" ht="15.15" spans="1:12">
      <c r="A204" s="6"/>
      <c r="B204" s="7"/>
      <c r="C204" s="7"/>
      <c r="D204" s="9">
        <v>24504</v>
      </c>
      <c r="E204" s="7">
        <v>30</v>
      </c>
      <c r="F204" s="7">
        <v>1</v>
      </c>
      <c r="G204" s="7"/>
      <c r="H204" s="7">
        <v>9002</v>
      </c>
      <c r="I204" s="7">
        <v>45</v>
      </c>
      <c r="J204" s="7">
        <v>90</v>
      </c>
      <c r="K204" s="7"/>
      <c r="L204" s="7"/>
    </row>
    <row r="205" ht="15.15" spans="1:12">
      <c r="A205" s="6"/>
      <c r="B205" s="7"/>
      <c r="C205" s="7"/>
      <c r="D205" s="9">
        <v>24532</v>
      </c>
      <c r="E205" s="7">
        <v>30</v>
      </c>
      <c r="F205" s="7">
        <v>1</v>
      </c>
      <c r="G205" s="7"/>
      <c r="H205" s="7">
        <v>9002</v>
      </c>
      <c r="I205" s="7">
        <v>45</v>
      </c>
      <c r="J205" s="7">
        <v>90</v>
      </c>
      <c r="K205" s="7"/>
      <c r="L205" s="7"/>
    </row>
    <row r="206" ht="15.15" spans="1:12">
      <c r="A206" s="6"/>
      <c r="B206" s="7"/>
      <c r="C206" s="7"/>
      <c r="D206" s="9">
        <v>24563</v>
      </c>
      <c r="E206" s="7">
        <v>30</v>
      </c>
      <c r="F206" s="7">
        <v>1</v>
      </c>
      <c r="G206" s="7"/>
      <c r="H206" s="7">
        <v>9002</v>
      </c>
      <c r="I206" s="7">
        <v>45</v>
      </c>
      <c r="J206" s="7">
        <v>90</v>
      </c>
      <c r="K206" s="7"/>
      <c r="L206" s="7"/>
    </row>
    <row r="207" ht="15" customHeight="1" spans="1:12">
      <c r="A207" s="6">
        <v>68</v>
      </c>
      <c r="B207" s="7" t="s">
        <v>884</v>
      </c>
      <c r="C207" s="7" t="s">
        <v>434</v>
      </c>
      <c r="D207" s="9">
        <v>24838</v>
      </c>
      <c r="E207" s="7">
        <v>25</v>
      </c>
      <c r="F207" s="7">
        <v>1</v>
      </c>
      <c r="G207" s="7" t="s">
        <v>871</v>
      </c>
      <c r="H207" s="7">
        <v>8857</v>
      </c>
      <c r="I207" s="7">
        <v>45</v>
      </c>
      <c r="J207" s="7">
        <v>90</v>
      </c>
      <c r="K207" s="7" t="s">
        <v>872</v>
      </c>
      <c r="L207" s="7" t="s">
        <v>873</v>
      </c>
    </row>
    <row r="208" ht="15.15" spans="1:12">
      <c r="A208" s="6"/>
      <c r="B208" s="7"/>
      <c r="C208" s="7"/>
      <c r="D208" s="9">
        <v>24869</v>
      </c>
      <c r="E208" s="7">
        <v>25</v>
      </c>
      <c r="F208" s="7">
        <v>1</v>
      </c>
      <c r="G208" s="7"/>
      <c r="H208" s="7">
        <v>8857</v>
      </c>
      <c r="I208" s="7">
        <v>45</v>
      </c>
      <c r="J208" s="7">
        <v>90</v>
      </c>
      <c r="K208" s="7"/>
      <c r="L208" s="7"/>
    </row>
    <row r="209" ht="15.15" spans="1:12">
      <c r="A209" s="6"/>
      <c r="B209" s="7"/>
      <c r="C209" s="7"/>
      <c r="D209" s="9">
        <v>24898</v>
      </c>
      <c r="E209" s="7">
        <v>25</v>
      </c>
      <c r="F209" s="7">
        <v>1</v>
      </c>
      <c r="G209" s="7"/>
      <c r="H209" s="7">
        <v>8857</v>
      </c>
      <c r="I209" s="7">
        <v>45</v>
      </c>
      <c r="J209" s="7">
        <v>90</v>
      </c>
      <c r="K209" s="7"/>
      <c r="L209" s="7"/>
    </row>
    <row r="210" ht="15.15" spans="1:12">
      <c r="A210" s="6"/>
      <c r="B210" s="7"/>
      <c r="C210" s="7"/>
      <c r="D210" s="9">
        <v>24929</v>
      </c>
      <c r="E210" s="7">
        <v>25</v>
      </c>
      <c r="F210" s="7">
        <v>1</v>
      </c>
      <c r="G210" s="7"/>
      <c r="H210" s="7">
        <v>8857</v>
      </c>
      <c r="I210" s="7">
        <v>45</v>
      </c>
      <c r="J210" s="7">
        <v>90</v>
      </c>
      <c r="K210" s="7"/>
      <c r="L210" s="7"/>
    </row>
    <row r="211" ht="15" customHeight="1" spans="1:12">
      <c r="A211" s="6">
        <v>69</v>
      </c>
      <c r="B211" s="7" t="s">
        <v>884</v>
      </c>
      <c r="C211" s="7" t="s">
        <v>443</v>
      </c>
      <c r="D211" s="9">
        <v>25204</v>
      </c>
      <c r="E211" s="7">
        <v>30</v>
      </c>
      <c r="F211" s="7">
        <v>1</v>
      </c>
      <c r="G211" s="7" t="s">
        <v>871</v>
      </c>
      <c r="H211" s="7">
        <v>6989</v>
      </c>
      <c r="I211" s="7">
        <v>3</v>
      </c>
      <c r="J211" s="7">
        <v>60</v>
      </c>
      <c r="K211" s="7" t="s">
        <v>872</v>
      </c>
      <c r="L211" s="7" t="s">
        <v>873</v>
      </c>
    </row>
    <row r="212" ht="15.15" spans="1:12">
      <c r="A212" s="6"/>
      <c r="B212" s="7"/>
      <c r="C212" s="7"/>
      <c r="D212" s="9">
        <v>25235</v>
      </c>
      <c r="E212" s="7">
        <v>30</v>
      </c>
      <c r="F212" s="7">
        <v>1</v>
      </c>
      <c r="G212" s="7"/>
      <c r="H212" s="7">
        <v>6989</v>
      </c>
      <c r="I212" s="7">
        <v>3</v>
      </c>
      <c r="J212" s="7">
        <v>60</v>
      </c>
      <c r="K212" s="7"/>
      <c r="L212" s="7"/>
    </row>
    <row r="213" ht="15.15" spans="1:12">
      <c r="A213" s="6"/>
      <c r="B213" s="7"/>
      <c r="C213" s="7"/>
      <c r="D213" s="9">
        <v>25263</v>
      </c>
      <c r="E213" s="7">
        <v>30</v>
      </c>
      <c r="F213" s="7">
        <v>1</v>
      </c>
      <c r="G213" s="7"/>
      <c r="H213" s="7">
        <v>6989</v>
      </c>
      <c r="I213" s="7">
        <v>3</v>
      </c>
      <c r="J213" s="7">
        <v>60</v>
      </c>
      <c r="K213" s="7"/>
      <c r="L213" s="7"/>
    </row>
    <row r="214" ht="15.15" spans="1:12">
      <c r="A214" s="6"/>
      <c r="B214" s="7"/>
      <c r="C214" s="7"/>
      <c r="D214" s="9">
        <v>25294</v>
      </c>
      <c r="E214" s="7">
        <v>30</v>
      </c>
      <c r="F214" s="7">
        <v>1</v>
      </c>
      <c r="G214" s="7"/>
      <c r="H214" s="7">
        <v>6989</v>
      </c>
      <c r="I214" s="7">
        <v>3</v>
      </c>
      <c r="J214" s="7">
        <v>60</v>
      </c>
      <c r="K214" s="7"/>
      <c r="L214" s="7"/>
    </row>
    <row r="215" ht="15.15" spans="1:12">
      <c r="A215" s="6"/>
      <c r="B215" s="7"/>
      <c r="C215" s="7"/>
      <c r="D215" s="9">
        <v>25324</v>
      </c>
      <c r="E215" s="7">
        <v>30</v>
      </c>
      <c r="F215" s="7">
        <v>1</v>
      </c>
      <c r="G215" s="7"/>
      <c r="H215" s="7">
        <v>6989</v>
      </c>
      <c r="I215" s="7">
        <v>3</v>
      </c>
      <c r="J215" s="7">
        <v>60</v>
      </c>
      <c r="K215" s="7"/>
      <c r="L215" s="7"/>
    </row>
    <row r="216" ht="15.15" spans="1:12">
      <c r="A216" s="6"/>
      <c r="B216" s="7"/>
      <c r="C216" s="7"/>
      <c r="D216" s="9">
        <v>25355</v>
      </c>
      <c r="E216" s="7">
        <v>30</v>
      </c>
      <c r="F216" s="7">
        <v>1</v>
      </c>
      <c r="G216" s="7"/>
      <c r="H216" s="7">
        <v>6989</v>
      </c>
      <c r="I216" s="7">
        <v>3</v>
      </c>
      <c r="J216" s="7">
        <v>60</v>
      </c>
      <c r="K216" s="7"/>
      <c r="L216" s="7"/>
    </row>
    <row r="217" ht="15" customHeight="1" spans="1:12">
      <c r="A217" s="6">
        <v>70</v>
      </c>
      <c r="B217" s="7" t="s">
        <v>884</v>
      </c>
      <c r="C217" s="7" t="s">
        <v>457</v>
      </c>
      <c r="D217" s="9">
        <v>25569</v>
      </c>
      <c r="E217" s="7">
        <v>50</v>
      </c>
      <c r="F217" s="7">
        <v>1</v>
      </c>
      <c r="G217" s="7" t="s">
        <v>885</v>
      </c>
      <c r="H217" s="7">
        <v>9927</v>
      </c>
      <c r="I217" s="7">
        <v>1</v>
      </c>
      <c r="J217" s="7">
        <v>90</v>
      </c>
      <c r="K217" s="7" t="s">
        <v>872</v>
      </c>
      <c r="L217" s="7" t="s">
        <v>873</v>
      </c>
    </row>
    <row r="218" ht="15.15" spans="1:12">
      <c r="A218" s="6"/>
      <c r="B218" s="7"/>
      <c r="C218" s="7"/>
      <c r="D218" s="9">
        <v>25600</v>
      </c>
      <c r="E218" s="7">
        <v>50</v>
      </c>
      <c r="F218" s="7">
        <v>1</v>
      </c>
      <c r="G218" s="7"/>
      <c r="H218" s="7">
        <v>9927</v>
      </c>
      <c r="I218" s="7">
        <v>1</v>
      </c>
      <c r="J218" s="7">
        <v>90</v>
      </c>
      <c r="K218" s="7"/>
      <c r="L218" s="7"/>
    </row>
    <row r="219" ht="15.15" spans="1:12">
      <c r="A219" s="6"/>
      <c r="B219" s="7"/>
      <c r="C219" s="7"/>
      <c r="D219" s="9">
        <v>25628</v>
      </c>
      <c r="E219" s="7">
        <v>50</v>
      </c>
      <c r="F219" s="7">
        <v>1</v>
      </c>
      <c r="G219" s="7"/>
      <c r="H219" s="7">
        <v>9927</v>
      </c>
      <c r="I219" s="7">
        <v>1</v>
      </c>
      <c r="J219" s="7">
        <v>90</v>
      </c>
      <c r="K219" s="7"/>
      <c r="L219" s="7"/>
    </row>
    <row r="220" ht="15.15" spans="1:12">
      <c r="A220" s="6"/>
      <c r="B220" s="7"/>
      <c r="C220" s="7"/>
      <c r="D220" s="9">
        <v>25659</v>
      </c>
      <c r="E220" s="7">
        <v>50</v>
      </c>
      <c r="F220" s="7">
        <v>1</v>
      </c>
      <c r="G220" s="7"/>
      <c r="H220" s="7">
        <v>9927</v>
      </c>
      <c r="I220" s="7">
        <v>1</v>
      </c>
      <c r="J220" s="7">
        <v>90</v>
      </c>
      <c r="K220" s="7"/>
      <c r="L220" s="7"/>
    </row>
    <row r="221" ht="15.15" spans="1:12">
      <c r="A221" s="6"/>
      <c r="B221" s="7"/>
      <c r="C221" s="7"/>
      <c r="D221" s="9">
        <v>25689</v>
      </c>
      <c r="E221" s="7">
        <v>50</v>
      </c>
      <c r="F221" s="7">
        <v>1</v>
      </c>
      <c r="G221" s="7"/>
      <c r="H221" s="7">
        <v>9927</v>
      </c>
      <c r="I221" s="7">
        <v>1</v>
      </c>
      <c r="J221" s="7">
        <v>90</v>
      </c>
      <c r="K221" s="7"/>
      <c r="L221" s="7"/>
    </row>
    <row r="222" ht="15.15" spans="1:12">
      <c r="A222" s="6"/>
      <c r="B222" s="7"/>
      <c r="C222" s="7"/>
      <c r="D222" s="9">
        <v>25720</v>
      </c>
      <c r="E222" s="7">
        <v>50</v>
      </c>
      <c r="F222" s="7">
        <v>1</v>
      </c>
      <c r="G222" s="7"/>
      <c r="H222" s="7">
        <v>9927</v>
      </c>
      <c r="I222" s="7">
        <v>1</v>
      </c>
      <c r="J222" s="7">
        <v>90</v>
      </c>
      <c r="K222" s="7"/>
      <c r="L222" s="7"/>
    </row>
    <row r="223" ht="15" customHeight="1" spans="1:12">
      <c r="A223" s="6">
        <v>71</v>
      </c>
      <c r="B223" s="7" t="s">
        <v>884</v>
      </c>
      <c r="C223" s="7" t="s">
        <v>470</v>
      </c>
      <c r="D223" s="9">
        <v>25934</v>
      </c>
      <c r="E223" s="7">
        <v>50</v>
      </c>
      <c r="F223" s="7">
        <v>1</v>
      </c>
      <c r="G223" s="7" t="s">
        <v>886</v>
      </c>
      <c r="H223" s="7">
        <v>7539</v>
      </c>
      <c r="I223" s="7">
        <v>15</v>
      </c>
      <c r="J223" s="7">
        <v>90</v>
      </c>
      <c r="K223" s="7" t="s">
        <v>872</v>
      </c>
      <c r="L223" s="7" t="s">
        <v>873</v>
      </c>
    </row>
    <row r="224" ht="15.15" spans="1:12">
      <c r="A224" s="6"/>
      <c r="B224" s="7"/>
      <c r="C224" s="7"/>
      <c r="D224" s="9">
        <v>25965</v>
      </c>
      <c r="E224" s="7">
        <v>50</v>
      </c>
      <c r="F224" s="7">
        <v>1</v>
      </c>
      <c r="G224" s="7"/>
      <c r="H224" s="7">
        <v>7539</v>
      </c>
      <c r="I224" s="7">
        <v>15</v>
      </c>
      <c r="J224" s="7">
        <v>90</v>
      </c>
      <c r="K224" s="7"/>
      <c r="L224" s="7"/>
    </row>
    <row r="225" ht="15.15" spans="1:12">
      <c r="A225" s="6"/>
      <c r="B225" s="7"/>
      <c r="C225" s="7"/>
      <c r="D225" s="9">
        <v>25993</v>
      </c>
      <c r="E225" s="7">
        <v>50</v>
      </c>
      <c r="F225" s="7">
        <v>1</v>
      </c>
      <c r="G225" s="7"/>
      <c r="H225" s="7">
        <v>7539</v>
      </c>
      <c r="I225" s="7">
        <v>15</v>
      </c>
      <c r="J225" s="7">
        <v>90</v>
      </c>
      <c r="K225" s="7"/>
      <c r="L225" s="7"/>
    </row>
    <row r="226" ht="15.15" spans="1:12">
      <c r="A226" s="6"/>
      <c r="B226" s="7"/>
      <c r="C226" s="7"/>
      <c r="D226" s="9">
        <v>26024</v>
      </c>
      <c r="E226" s="7">
        <v>50</v>
      </c>
      <c r="F226" s="7">
        <v>1</v>
      </c>
      <c r="G226" s="7"/>
      <c r="H226" s="7">
        <v>7539</v>
      </c>
      <c r="I226" s="7">
        <v>15</v>
      </c>
      <c r="J226" s="7">
        <v>90</v>
      </c>
      <c r="K226" s="7"/>
      <c r="L226" s="7"/>
    </row>
    <row r="227" ht="15.15" spans="1:12">
      <c r="A227" s="6"/>
      <c r="B227" s="7"/>
      <c r="C227" s="7"/>
      <c r="D227" s="9">
        <v>26054</v>
      </c>
      <c r="E227" s="7">
        <v>50</v>
      </c>
      <c r="F227" s="7">
        <v>1</v>
      </c>
      <c r="G227" s="7"/>
      <c r="H227" s="7">
        <v>7539</v>
      </c>
      <c r="I227" s="7">
        <v>15</v>
      </c>
      <c r="J227" s="7">
        <v>90</v>
      </c>
      <c r="K227" s="7"/>
      <c r="L227" s="7"/>
    </row>
    <row r="228" ht="15" customHeight="1" spans="1:12">
      <c r="A228" s="6">
        <v>72</v>
      </c>
      <c r="B228" s="7" t="s">
        <v>884</v>
      </c>
      <c r="C228" s="7" t="s">
        <v>482</v>
      </c>
      <c r="D228" s="9">
        <v>26299</v>
      </c>
      <c r="E228" s="7">
        <v>30</v>
      </c>
      <c r="F228" s="7">
        <v>1</v>
      </c>
      <c r="G228" s="7" t="s">
        <v>871</v>
      </c>
      <c r="H228" s="7">
        <v>17653</v>
      </c>
      <c r="I228" s="7">
        <v>25</v>
      </c>
      <c r="J228" s="7">
        <v>90</v>
      </c>
      <c r="K228" s="7" t="s">
        <v>872</v>
      </c>
      <c r="L228" s="7" t="s">
        <v>873</v>
      </c>
    </row>
    <row r="229" ht="15.15" spans="1:12">
      <c r="A229" s="6"/>
      <c r="B229" s="7"/>
      <c r="C229" s="7"/>
      <c r="D229" s="9">
        <v>26330</v>
      </c>
      <c r="E229" s="7">
        <v>30</v>
      </c>
      <c r="F229" s="7">
        <v>1</v>
      </c>
      <c r="G229" s="7"/>
      <c r="H229" s="7">
        <v>17653</v>
      </c>
      <c r="I229" s="7">
        <v>25</v>
      </c>
      <c r="J229" s="7">
        <v>90</v>
      </c>
      <c r="K229" s="7"/>
      <c r="L229" s="7"/>
    </row>
    <row r="230" ht="15.15" spans="1:12">
      <c r="A230" s="6"/>
      <c r="B230" s="7"/>
      <c r="C230" s="7"/>
      <c r="D230" s="9">
        <v>26359</v>
      </c>
      <c r="E230" s="7">
        <v>30</v>
      </c>
      <c r="F230" s="7">
        <v>1</v>
      </c>
      <c r="G230" s="7"/>
      <c r="H230" s="7">
        <v>17653</v>
      </c>
      <c r="I230" s="7">
        <v>25</v>
      </c>
      <c r="J230" s="7">
        <v>90</v>
      </c>
      <c r="K230" s="7"/>
      <c r="L230" s="7"/>
    </row>
    <row r="231" ht="15" customHeight="1" spans="1:12">
      <c r="A231" s="6">
        <v>73</v>
      </c>
      <c r="B231" s="7" t="s">
        <v>884</v>
      </c>
      <c r="C231" s="7" t="s">
        <v>487</v>
      </c>
      <c r="D231" s="9">
        <v>26665</v>
      </c>
      <c r="E231" s="7">
        <v>40</v>
      </c>
      <c r="F231" s="7">
        <v>1</v>
      </c>
      <c r="G231" s="7" t="s">
        <v>871</v>
      </c>
      <c r="H231" s="7">
        <v>12172</v>
      </c>
      <c r="I231" s="7">
        <v>25</v>
      </c>
      <c r="J231" s="7">
        <v>90</v>
      </c>
      <c r="K231" s="7" t="s">
        <v>872</v>
      </c>
      <c r="L231" s="7" t="s">
        <v>873</v>
      </c>
    </row>
    <row r="232" ht="15.15" spans="1:12">
      <c r="A232" s="6"/>
      <c r="B232" s="7"/>
      <c r="C232" s="7"/>
      <c r="D232" s="9">
        <v>26696</v>
      </c>
      <c r="E232" s="7">
        <v>40</v>
      </c>
      <c r="F232" s="7">
        <v>1</v>
      </c>
      <c r="G232" s="7"/>
      <c r="H232" s="7">
        <v>12172</v>
      </c>
      <c r="I232" s="7">
        <v>25</v>
      </c>
      <c r="J232" s="7">
        <v>90</v>
      </c>
      <c r="K232" s="7"/>
      <c r="L232" s="7"/>
    </row>
    <row r="233" ht="15.15" spans="1:12">
      <c r="A233" s="6"/>
      <c r="B233" s="7"/>
      <c r="C233" s="7"/>
      <c r="D233" s="9">
        <v>26724</v>
      </c>
      <c r="E233" s="7">
        <v>40</v>
      </c>
      <c r="F233" s="7">
        <v>1</v>
      </c>
      <c r="G233" s="7"/>
      <c r="H233" s="7">
        <v>12172</v>
      </c>
      <c r="I233" s="7">
        <v>25</v>
      </c>
      <c r="J233" s="7">
        <v>90</v>
      </c>
      <c r="K233" s="7"/>
      <c r="L233" s="7"/>
    </row>
    <row r="234" ht="15.15" spans="1:12">
      <c r="A234" s="6"/>
      <c r="B234" s="7"/>
      <c r="C234" s="7"/>
      <c r="D234" s="9">
        <v>26755</v>
      </c>
      <c r="E234" s="7">
        <v>40</v>
      </c>
      <c r="F234" s="7">
        <v>1</v>
      </c>
      <c r="G234" s="7"/>
      <c r="H234" s="7">
        <v>12172</v>
      </c>
      <c r="I234" s="7">
        <v>25</v>
      </c>
      <c r="J234" s="7">
        <v>90</v>
      </c>
      <c r="K234" s="7"/>
      <c r="L234" s="7"/>
    </row>
    <row r="235" ht="15.15" spans="1:12">
      <c r="A235" s="6"/>
      <c r="B235" s="7"/>
      <c r="C235" s="7"/>
      <c r="D235" s="9">
        <v>26785</v>
      </c>
      <c r="E235" s="7">
        <v>40</v>
      </c>
      <c r="F235" s="7">
        <v>1</v>
      </c>
      <c r="G235" s="7"/>
      <c r="H235" s="7">
        <v>12172</v>
      </c>
      <c r="I235" s="7">
        <v>25</v>
      </c>
      <c r="J235" s="7">
        <v>90</v>
      </c>
      <c r="K235" s="7"/>
      <c r="L235" s="7"/>
    </row>
    <row r="236" ht="15" customHeight="1" spans="1:12">
      <c r="A236" s="6">
        <v>74</v>
      </c>
      <c r="B236" s="7" t="s">
        <v>884</v>
      </c>
      <c r="C236" s="7" t="s">
        <v>496</v>
      </c>
      <c r="D236" s="9">
        <v>27030</v>
      </c>
      <c r="E236" s="7">
        <v>30</v>
      </c>
      <c r="F236" s="7">
        <v>1</v>
      </c>
      <c r="G236" s="7" t="s">
        <v>871</v>
      </c>
      <c r="H236" s="7">
        <v>6727</v>
      </c>
      <c r="I236" s="7">
        <v>10</v>
      </c>
      <c r="J236" s="7">
        <v>70</v>
      </c>
      <c r="K236" s="7" t="s">
        <v>872</v>
      </c>
      <c r="L236" s="7" t="s">
        <v>873</v>
      </c>
    </row>
    <row r="237" ht="15.15" spans="1:12">
      <c r="A237" s="6"/>
      <c r="B237" s="7"/>
      <c r="C237" s="7"/>
      <c r="D237" s="9">
        <v>27061</v>
      </c>
      <c r="E237" s="7">
        <v>30</v>
      </c>
      <c r="F237" s="7">
        <v>1</v>
      </c>
      <c r="G237" s="7"/>
      <c r="H237" s="7">
        <v>6727</v>
      </c>
      <c r="I237" s="7">
        <v>10</v>
      </c>
      <c r="J237" s="7">
        <v>70</v>
      </c>
      <c r="K237" s="7"/>
      <c r="L237" s="7"/>
    </row>
    <row r="238" ht="15.15" spans="1:12">
      <c r="A238" s="6"/>
      <c r="B238" s="7"/>
      <c r="C238" s="7"/>
      <c r="D238" s="9">
        <v>27089</v>
      </c>
      <c r="E238" s="7">
        <v>30</v>
      </c>
      <c r="F238" s="7">
        <v>1</v>
      </c>
      <c r="G238" s="7"/>
      <c r="H238" s="7">
        <v>6727</v>
      </c>
      <c r="I238" s="7">
        <v>10</v>
      </c>
      <c r="J238" s="7">
        <v>70</v>
      </c>
      <c r="K238" s="7"/>
      <c r="L238" s="7"/>
    </row>
    <row r="239" ht="15" customHeight="1" spans="1:12">
      <c r="A239" s="6">
        <v>75</v>
      </c>
      <c r="B239" s="7" t="s">
        <v>884</v>
      </c>
      <c r="C239" s="7" t="s">
        <v>500</v>
      </c>
      <c r="D239" s="9">
        <v>27395</v>
      </c>
      <c r="E239" s="7">
        <v>25</v>
      </c>
      <c r="F239" s="7">
        <v>1</v>
      </c>
      <c r="G239" s="7" t="s">
        <v>871</v>
      </c>
      <c r="H239" s="7">
        <v>8765</v>
      </c>
      <c r="I239" s="7">
        <v>23</v>
      </c>
      <c r="J239" s="7">
        <v>70</v>
      </c>
      <c r="K239" s="7" t="s">
        <v>872</v>
      </c>
      <c r="L239" s="7" t="s">
        <v>873</v>
      </c>
    </row>
    <row r="240" ht="15.15" spans="1:12">
      <c r="A240" s="6"/>
      <c r="B240" s="7"/>
      <c r="C240" s="7"/>
      <c r="D240" s="9">
        <v>27426</v>
      </c>
      <c r="E240" s="7">
        <v>25</v>
      </c>
      <c r="F240" s="7">
        <v>1</v>
      </c>
      <c r="G240" s="7"/>
      <c r="H240" s="7">
        <v>8765</v>
      </c>
      <c r="I240" s="7">
        <v>23</v>
      </c>
      <c r="J240" s="7">
        <v>70</v>
      </c>
      <c r="K240" s="7"/>
      <c r="L240" s="7"/>
    </row>
    <row r="241" ht="15.15" spans="1:12">
      <c r="A241" s="6"/>
      <c r="B241" s="7"/>
      <c r="C241" s="7"/>
      <c r="D241" s="9">
        <v>27454</v>
      </c>
      <c r="E241" s="7">
        <v>25</v>
      </c>
      <c r="F241" s="7">
        <v>1</v>
      </c>
      <c r="G241" s="7"/>
      <c r="H241" s="7">
        <v>8765</v>
      </c>
      <c r="I241" s="7">
        <v>23</v>
      </c>
      <c r="J241" s="7">
        <v>70</v>
      </c>
      <c r="K241" s="7"/>
      <c r="L241" s="7"/>
    </row>
    <row r="242" ht="15.15" spans="1:12">
      <c r="A242" s="6"/>
      <c r="B242" s="7"/>
      <c r="C242" s="7"/>
      <c r="D242" s="9">
        <v>27485</v>
      </c>
      <c r="E242" s="7">
        <v>25</v>
      </c>
      <c r="F242" s="7">
        <v>1</v>
      </c>
      <c r="G242" s="7"/>
      <c r="H242" s="7">
        <v>8765</v>
      </c>
      <c r="I242" s="7">
        <v>23</v>
      </c>
      <c r="J242" s="7">
        <v>70</v>
      </c>
      <c r="K242" s="7"/>
      <c r="L242" s="7"/>
    </row>
    <row r="243" ht="15" customHeight="1" spans="1:12">
      <c r="A243" s="6">
        <v>76</v>
      </c>
      <c r="B243" s="7" t="s">
        <v>884</v>
      </c>
      <c r="C243" s="7" t="s">
        <v>505</v>
      </c>
      <c r="D243" s="9">
        <v>27760</v>
      </c>
      <c r="E243" s="7">
        <v>30</v>
      </c>
      <c r="F243" s="7">
        <v>1</v>
      </c>
      <c r="G243" s="7" t="s">
        <v>871</v>
      </c>
      <c r="H243" s="7">
        <v>8383</v>
      </c>
      <c r="I243" s="7">
        <v>20</v>
      </c>
      <c r="J243" s="7">
        <v>70</v>
      </c>
      <c r="K243" s="7" t="s">
        <v>872</v>
      </c>
      <c r="L243" s="7" t="s">
        <v>873</v>
      </c>
    </row>
    <row r="244" ht="15.15" spans="1:12">
      <c r="A244" s="6"/>
      <c r="B244" s="7"/>
      <c r="C244" s="7"/>
      <c r="D244" s="9">
        <v>27791</v>
      </c>
      <c r="E244" s="7">
        <v>30</v>
      </c>
      <c r="F244" s="7">
        <v>1</v>
      </c>
      <c r="G244" s="7"/>
      <c r="H244" s="7">
        <v>8383</v>
      </c>
      <c r="I244" s="7">
        <v>20</v>
      </c>
      <c r="J244" s="7">
        <v>70</v>
      </c>
      <c r="K244" s="7"/>
      <c r="L244" s="7"/>
    </row>
    <row r="245" ht="15" customHeight="1" spans="1:12">
      <c r="A245" s="6">
        <v>77</v>
      </c>
      <c r="B245" s="7" t="s">
        <v>884</v>
      </c>
      <c r="C245" s="7" t="s">
        <v>508</v>
      </c>
      <c r="D245" s="9">
        <v>28126</v>
      </c>
      <c r="E245" s="7">
        <v>50</v>
      </c>
      <c r="F245" s="7">
        <v>1</v>
      </c>
      <c r="G245" s="7" t="s">
        <v>871</v>
      </c>
      <c r="H245" s="7">
        <v>6033</v>
      </c>
      <c r="I245" s="7">
        <v>14</v>
      </c>
      <c r="J245" s="7">
        <v>80</v>
      </c>
      <c r="K245" s="7" t="s">
        <v>872</v>
      </c>
      <c r="L245" s="7" t="s">
        <v>873</v>
      </c>
    </row>
    <row r="246" ht="15.15" spans="1:12">
      <c r="A246" s="6"/>
      <c r="B246" s="7"/>
      <c r="C246" s="7"/>
      <c r="D246" s="9">
        <v>28157</v>
      </c>
      <c r="E246" s="7">
        <v>50</v>
      </c>
      <c r="F246" s="7">
        <v>1</v>
      </c>
      <c r="G246" s="7"/>
      <c r="H246" s="7">
        <v>6033</v>
      </c>
      <c r="I246" s="7">
        <v>14</v>
      </c>
      <c r="J246" s="7">
        <v>80</v>
      </c>
      <c r="K246" s="7"/>
      <c r="L246" s="7"/>
    </row>
    <row r="247" ht="15.15" spans="1:12">
      <c r="A247" s="6"/>
      <c r="B247" s="7"/>
      <c r="C247" s="7"/>
      <c r="D247" s="9">
        <v>28185</v>
      </c>
      <c r="E247" s="7">
        <v>50</v>
      </c>
      <c r="F247" s="7">
        <v>1</v>
      </c>
      <c r="G247" s="7"/>
      <c r="H247" s="7">
        <v>6033</v>
      </c>
      <c r="I247" s="7">
        <v>14</v>
      </c>
      <c r="J247" s="7">
        <v>80</v>
      </c>
      <c r="K247" s="7"/>
      <c r="L247" s="7"/>
    </row>
    <row r="248" ht="15.15" spans="1:12">
      <c r="A248" s="6"/>
      <c r="B248" s="7"/>
      <c r="C248" s="7"/>
      <c r="D248" s="9">
        <v>28216</v>
      </c>
      <c r="E248" s="7">
        <v>50</v>
      </c>
      <c r="F248" s="7">
        <v>1</v>
      </c>
      <c r="G248" s="7"/>
      <c r="H248" s="7">
        <v>6033</v>
      </c>
      <c r="I248" s="7">
        <v>14</v>
      </c>
      <c r="J248" s="7">
        <v>80</v>
      </c>
      <c r="K248" s="7"/>
      <c r="L248" s="7"/>
    </row>
    <row r="249" ht="15" customHeight="1" spans="1:12">
      <c r="A249" s="6">
        <v>78</v>
      </c>
      <c r="B249" s="7" t="s">
        <v>884</v>
      </c>
      <c r="C249" s="7" t="s">
        <v>514</v>
      </c>
      <c r="D249" s="9">
        <v>28491</v>
      </c>
      <c r="E249" s="7">
        <v>60</v>
      </c>
      <c r="F249" s="7">
        <v>1</v>
      </c>
      <c r="G249" s="7" t="s">
        <v>871</v>
      </c>
      <c r="H249" s="7">
        <v>11346</v>
      </c>
      <c r="I249" s="7">
        <v>30</v>
      </c>
      <c r="J249" s="7">
        <v>80</v>
      </c>
      <c r="K249" s="7" t="s">
        <v>872</v>
      </c>
      <c r="L249" s="7" t="s">
        <v>873</v>
      </c>
    </row>
    <row r="250" ht="15.15" spans="1:12">
      <c r="A250" s="6"/>
      <c r="B250" s="7"/>
      <c r="C250" s="7"/>
      <c r="D250" s="9">
        <v>28522</v>
      </c>
      <c r="E250" s="7">
        <v>60</v>
      </c>
      <c r="F250" s="7">
        <v>1</v>
      </c>
      <c r="G250" s="7"/>
      <c r="H250" s="7">
        <v>11346</v>
      </c>
      <c r="I250" s="7">
        <v>30</v>
      </c>
      <c r="J250" s="7">
        <v>80</v>
      </c>
      <c r="K250" s="7"/>
      <c r="L250" s="7"/>
    </row>
    <row r="251" ht="15.15" spans="1:12">
      <c r="A251" s="6"/>
      <c r="B251" s="7"/>
      <c r="C251" s="7"/>
      <c r="D251" s="9">
        <v>28550</v>
      </c>
      <c r="E251" s="7">
        <v>60</v>
      </c>
      <c r="F251" s="7">
        <v>1</v>
      </c>
      <c r="G251" s="7"/>
      <c r="H251" s="7">
        <v>11346</v>
      </c>
      <c r="I251" s="7">
        <v>30</v>
      </c>
      <c r="J251" s="7">
        <v>80</v>
      </c>
      <c r="K251" s="7"/>
      <c r="L251" s="7"/>
    </row>
    <row r="252" ht="15" customHeight="1" spans="1:12">
      <c r="A252" s="6">
        <v>79</v>
      </c>
      <c r="B252" s="7" t="s">
        <v>884</v>
      </c>
      <c r="C252" s="7" t="s">
        <v>518</v>
      </c>
      <c r="D252" s="9">
        <v>28856</v>
      </c>
      <c r="E252" s="7">
        <v>50</v>
      </c>
      <c r="F252" s="7">
        <v>1</v>
      </c>
      <c r="G252" s="7" t="s">
        <v>871</v>
      </c>
      <c r="H252" s="7">
        <v>5992</v>
      </c>
      <c r="I252" s="7">
        <v>10</v>
      </c>
      <c r="J252" s="7">
        <v>80</v>
      </c>
      <c r="K252" s="7" t="s">
        <v>872</v>
      </c>
      <c r="L252" s="7" t="s">
        <v>873</v>
      </c>
    </row>
    <row r="253" ht="15.15" spans="1:12">
      <c r="A253" s="6"/>
      <c r="B253" s="7"/>
      <c r="C253" s="7"/>
      <c r="D253" s="9">
        <v>28887</v>
      </c>
      <c r="E253" s="7">
        <v>50</v>
      </c>
      <c r="F253" s="7">
        <v>1</v>
      </c>
      <c r="G253" s="7"/>
      <c r="H253" s="7">
        <v>5992</v>
      </c>
      <c r="I253" s="7">
        <v>10</v>
      </c>
      <c r="J253" s="7">
        <v>80</v>
      </c>
      <c r="K253" s="7"/>
      <c r="L253" s="7"/>
    </row>
    <row r="254" ht="15.15" spans="1:12">
      <c r="A254" s="6"/>
      <c r="B254" s="7"/>
      <c r="C254" s="7"/>
      <c r="D254" s="9">
        <v>28915</v>
      </c>
      <c r="E254" s="7">
        <v>50</v>
      </c>
      <c r="F254" s="7">
        <v>1</v>
      </c>
      <c r="G254" s="7"/>
      <c r="H254" s="7">
        <v>5992</v>
      </c>
      <c r="I254" s="7">
        <v>10</v>
      </c>
      <c r="J254" s="7">
        <v>80</v>
      </c>
      <c r="K254" s="7"/>
      <c r="L254" s="7"/>
    </row>
    <row r="255" ht="15.15" spans="1:12">
      <c r="A255" s="6"/>
      <c r="B255" s="7"/>
      <c r="C255" s="7"/>
      <c r="D255" s="9">
        <v>28946</v>
      </c>
      <c r="E255" s="7">
        <v>50</v>
      </c>
      <c r="F255" s="7">
        <v>1</v>
      </c>
      <c r="G255" s="7"/>
      <c r="H255" s="7">
        <v>5992</v>
      </c>
      <c r="I255" s="7">
        <v>10</v>
      </c>
      <c r="J255" s="7">
        <v>80</v>
      </c>
      <c r="K255" s="7"/>
      <c r="L255" s="7"/>
    </row>
    <row r="256" ht="15" customHeight="1" spans="1:12">
      <c r="A256" s="6">
        <v>80</v>
      </c>
      <c r="B256" s="7" t="s">
        <v>884</v>
      </c>
      <c r="C256" s="7" t="s">
        <v>523</v>
      </c>
      <c r="D256" s="9">
        <v>29221</v>
      </c>
      <c r="E256" s="7">
        <v>30</v>
      </c>
      <c r="F256" s="7">
        <v>1</v>
      </c>
      <c r="G256" s="7" t="s">
        <v>871</v>
      </c>
      <c r="H256" s="7">
        <v>6092</v>
      </c>
      <c r="I256" s="7">
        <v>2</v>
      </c>
      <c r="J256" s="7">
        <v>90</v>
      </c>
      <c r="K256" s="7" t="s">
        <v>872</v>
      </c>
      <c r="L256" s="7" t="s">
        <v>873</v>
      </c>
    </row>
    <row r="257" ht="15.15" spans="1:12">
      <c r="A257" s="6"/>
      <c r="B257" s="7"/>
      <c r="C257" s="7"/>
      <c r="D257" s="9">
        <v>29252</v>
      </c>
      <c r="E257" s="7">
        <v>30</v>
      </c>
      <c r="F257" s="7">
        <v>1</v>
      </c>
      <c r="G257" s="7"/>
      <c r="H257" s="7">
        <v>6092</v>
      </c>
      <c r="I257" s="7">
        <v>2</v>
      </c>
      <c r="J257" s="7">
        <v>90</v>
      </c>
      <c r="K257" s="7"/>
      <c r="L257" s="7"/>
    </row>
    <row r="258" ht="15" customHeight="1" spans="1:12">
      <c r="A258" s="6">
        <v>81</v>
      </c>
      <c r="B258" s="7" t="s">
        <v>887</v>
      </c>
      <c r="C258" s="7" t="s">
        <v>526</v>
      </c>
      <c r="D258" s="9">
        <v>29587</v>
      </c>
      <c r="E258" s="7">
        <v>50</v>
      </c>
      <c r="F258" s="7">
        <v>1</v>
      </c>
      <c r="G258" s="7" t="s">
        <v>871</v>
      </c>
      <c r="H258" s="7">
        <v>4499</v>
      </c>
      <c r="I258" s="7">
        <v>15</v>
      </c>
      <c r="J258" s="7">
        <v>90</v>
      </c>
      <c r="K258" s="7" t="s">
        <v>872</v>
      </c>
      <c r="L258" s="7" t="s">
        <v>873</v>
      </c>
    </row>
    <row r="259" ht="15.15" spans="1:12">
      <c r="A259" s="6"/>
      <c r="B259" s="7"/>
      <c r="C259" s="7"/>
      <c r="D259" s="9">
        <v>29618</v>
      </c>
      <c r="E259" s="7">
        <v>50</v>
      </c>
      <c r="F259" s="7">
        <v>1</v>
      </c>
      <c r="G259" s="7"/>
      <c r="H259" s="7">
        <v>4499</v>
      </c>
      <c r="I259" s="7">
        <v>15</v>
      </c>
      <c r="J259" s="7">
        <v>90</v>
      </c>
      <c r="K259" s="7"/>
      <c r="L259" s="7"/>
    </row>
    <row r="260" ht="15.15" spans="1:12">
      <c r="A260" s="6"/>
      <c r="B260" s="7"/>
      <c r="C260" s="7"/>
      <c r="D260" s="9">
        <v>29646</v>
      </c>
      <c r="E260" s="7">
        <v>50</v>
      </c>
      <c r="F260" s="7">
        <v>1</v>
      </c>
      <c r="G260" s="7"/>
      <c r="H260" s="7">
        <v>4499</v>
      </c>
      <c r="I260" s="7">
        <v>15</v>
      </c>
      <c r="J260" s="7">
        <v>90</v>
      </c>
      <c r="K260" s="7"/>
      <c r="L260" s="7"/>
    </row>
    <row r="261" ht="15.15" spans="1:12">
      <c r="A261" s="6"/>
      <c r="B261" s="7"/>
      <c r="C261" s="7"/>
      <c r="D261" s="9">
        <v>29677</v>
      </c>
      <c r="E261" s="7">
        <v>50</v>
      </c>
      <c r="F261" s="7">
        <v>1</v>
      </c>
      <c r="G261" s="7"/>
      <c r="H261" s="7">
        <v>4499</v>
      </c>
      <c r="I261" s="7">
        <v>15</v>
      </c>
      <c r="J261" s="7">
        <v>90</v>
      </c>
      <c r="K261" s="7"/>
      <c r="L261" s="7"/>
    </row>
    <row r="262" ht="15.15" spans="1:12">
      <c r="A262" s="6"/>
      <c r="B262" s="7"/>
      <c r="C262" s="7"/>
      <c r="D262" s="9">
        <v>29707</v>
      </c>
      <c r="E262" s="7">
        <v>50</v>
      </c>
      <c r="F262" s="7">
        <v>1</v>
      </c>
      <c r="G262" s="7"/>
      <c r="H262" s="7">
        <v>4499</v>
      </c>
      <c r="I262" s="7">
        <v>15</v>
      </c>
      <c r="J262" s="7">
        <v>90</v>
      </c>
      <c r="K262" s="7"/>
      <c r="L262" s="7"/>
    </row>
    <row r="263" ht="15" customHeight="1" spans="1:12">
      <c r="A263" s="6">
        <v>82</v>
      </c>
      <c r="B263" s="7" t="s">
        <v>887</v>
      </c>
      <c r="C263" s="7" t="s">
        <v>538</v>
      </c>
      <c r="D263" s="9">
        <v>29952</v>
      </c>
      <c r="E263" s="7">
        <v>100</v>
      </c>
      <c r="F263" s="7">
        <v>1</v>
      </c>
      <c r="G263" s="7" t="s">
        <v>888</v>
      </c>
      <c r="H263" s="7">
        <v>26466</v>
      </c>
      <c r="I263" s="7">
        <v>1.5</v>
      </c>
      <c r="J263" s="7">
        <v>150</v>
      </c>
      <c r="K263" s="7" t="s">
        <v>872</v>
      </c>
      <c r="L263" s="7" t="s">
        <v>873</v>
      </c>
    </row>
    <row r="264" ht="15.15" spans="1:12">
      <c r="A264" s="6"/>
      <c r="B264" s="7"/>
      <c r="C264" s="7"/>
      <c r="D264" s="9">
        <v>29983</v>
      </c>
      <c r="E264" s="7">
        <v>100</v>
      </c>
      <c r="F264" s="7">
        <v>1</v>
      </c>
      <c r="G264" s="7"/>
      <c r="H264" s="7">
        <v>26466</v>
      </c>
      <c r="I264" s="7">
        <v>1.5</v>
      </c>
      <c r="J264" s="7">
        <v>150</v>
      </c>
      <c r="K264" s="7"/>
      <c r="L264" s="7"/>
    </row>
    <row r="265" ht="15.15" spans="1:12">
      <c r="A265" s="6"/>
      <c r="B265" s="7"/>
      <c r="C265" s="7"/>
      <c r="D265" s="9">
        <v>30011</v>
      </c>
      <c r="E265" s="7">
        <v>100</v>
      </c>
      <c r="F265" s="7">
        <v>1</v>
      </c>
      <c r="G265" s="7"/>
      <c r="H265" s="7">
        <v>26466</v>
      </c>
      <c r="I265" s="7">
        <v>1.5</v>
      </c>
      <c r="J265" s="7">
        <v>150</v>
      </c>
      <c r="K265" s="7"/>
      <c r="L265" s="7"/>
    </row>
    <row r="266" ht="15.15" spans="1:12">
      <c r="A266" s="6"/>
      <c r="B266" s="7"/>
      <c r="C266" s="7"/>
      <c r="D266" s="9">
        <v>30042</v>
      </c>
      <c r="E266" s="7">
        <v>100</v>
      </c>
      <c r="F266" s="7">
        <v>1</v>
      </c>
      <c r="G266" s="7"/>
      <c r="H266" s="7">
        <v>26466</v>
      </c>
      <c r="I266" s="7">
        <v>1.5</v>
      </c>
      <c r="J266" s="7">
        <v>150</v>
      </c>
      <c r="K266" s="7"/>
      <c r="L266" s="7"/>
    </row>
    <row r="267" ht="15.15" spans="1:12">
      <c r="A267" s="6"/>
      <c r="B267" s="7"/>
      <c r="C267" s="7"/>
      <c r="D267" s="9">
        <v>30072</v>
      </c>
      <c r="E267" s="7">
        <v>100</v>
      </c>
      <c r="F267" s="7">
        <v>1</v>
      </c>
      <c r="G267" s="7"/>
      <c r="H267" s="7">
        <v>26466</v>
      </c>
      <c r="I267" s="7">
        <v>1.5</v>
      </c>
      <c r="J267" s="7">
        <v>150</v>
      </c>
      <c r="K267" s="7"/>
      <c r="L267" s="7"/>
    </row>
    <row r="268" ht="15.15" spans="1:12">
      <c r="A268" s="6"/>
      <c r="B268" s="7"/>
      <c r="C268" s="7"/>
      <c r="D268" s="9">
        <v>30103</v>
      </c>
      <c r="E268" s="7">
        <v>100</v>
      </c>
      <c r="F268" s="7">
        <v>1</v>
      </c>
      <c r="G268" s="7"/>
      <c r="H268" s="7">
        <v>26466</v>
      </c>
      <c r="I268" s="7">
        <v>1.5</v>
      </c>
      <c r="J268" s="7">
        <v>150</v>
      </c>
      <c r="K268" s="7"/>
      <c r="L268" s="7"/>
    </row>
    <row r="269" ht="15.15" spans="1:12">
      <c r="A269" s="6"/>
      <c r="B269" s="7"/>
      <c r="C269" s="7"/>
      <c r="D269" s="9">
        <v>30133</v>
      </c>
      <c r="E269" s="7">
        <v>100</v>
      </c>
      <c r="F269" s="7">
        <v>1</v>
      </c>
      <c r="G269" s="7"/>
      <c r="H269" s="7">
        <v>26466</v>
      </c>
      <c r="I269" s="7">
        <v>1.5</v>
      </c>
      <c r="J269" s="7">
        <v>150</v>
      </c>
      <c r="K269" s="7"/>
      <c r="L269" s="7"/>
    </row>
    <row r="270" ht="15" customHeight="1" spans="1:12">
      <c r="A270" s="6">
        <v>83</v>
      </c>
      <c r="B270" s="7" t="s">
        <v>889</v>
      </c>
      <c r="C270" s="7" t="s">
        <v>558</v>
      </c>
      <c r="D270" s="9">
        <v>30317</v>
      </c>
      <c r="E270" s="7">
        <v>25</v>
      </c>
      <c r="F270" s="7">
        <v>1</v>
      </c>
      <c r="G270" s="7" t="s">
        <v>871</v>
      </c>
      <c r="H270" s="7">
        <v>5640</v>
      </c>
      <c r="I270" s="7">
        <v>8</v>
      </c>
      <c r="J270" s="7">
        <v>90</v>
      </c>
      <c r="K270" s="7" t="s">
        <v>872</v>
      </c>
      <c r="L270" s="7" t="s">
        <v>874</v>
      </c>
    </row>
    <row r="271" ht="15.15" spans="1:12">
      <c r="A271" s="6"/>
      <c r="B271" s="7"/>
      <c r="C271" s="7"/>
      <c r="D271" s="9">
        <v>30348</v>
      </c>
      <c r="E271" s="7">
        <v>25</v>
      </c>
      <c r="F271" s="7">
        <v>1</v>
      </c>
      <c r="G271" s="7"/>
      <c r="H271" s="7">
        <v>5640</v>
      </c>
      <c r="I271" s="7">
        <v>8</v>
      </c>
      <c r="J271" s="7">
        <v>90</v>
      </c>
      <c r="K271" s="7"/>
      <c r="L271" s="7"/>
    </row>
    <row r="272" ht="15.15" spans="1:12">
      <c r="A272" s="6"/>
      <c r="B272" s="7"/>
      <c r="C272" s="7"/>
      <c r="D272" s="9">
        <v>30376</v>
      </c>
      <c r="E272" s="7">
        <v>25</v>
      </c>
      <c r="F272" s="7">
        <v>1</v>
      </c>
      <c r="G272" s="7"/>
      <c r="H272" s="7">
        <v>5640</v>
      </c>
      <c r="I272" s="7">
        <v>8</v>
      </c>
      <c r="J272" s="7">
        <v>90</v>
      </c>
      <c r="K272" s="7"/>
      <c r="L272" s="7"/>
    </row>
    <row r="273" ht="15.15" spans="1:12">
      <c r="A273" s="6"/>
      <c r="B273" s="7"/>
      <c r="C273" s="7"/>
      <c r="D273" s="9">
        <v>30407</v>
      </c>
      <c r="E273" s="7">
        <v>25</v>
      </c>
      <c r="F273" s="7">
        <v>1</v>
      </c>
      <c r="G273" s="7"/>
      <c r="H273" s="7">
        <v>5640</v>
      </c>
      <c r="I273" s="7">
        <v>8</v>
      </c>
      <c r="J273" s="7">
        <v>90</v>
      </c>
      <c r="K273" s="7"/>
      <c r="L273" s="7"/>
    </row>
    <row r="274" ht="15" customHeight="1" spans="1:12">
      <c r="A274" s="6">
        <v>84</v>
      </c>
      <c r="B274" s="7" t="s">
        <v>889</v>
      </c>
      <c r="C274" s="7" t="s">
        <v>570</v>
      </c>
      <c r="D274" s="9">
        <v>30682</v>
      </c>
      <c r="E274" s="7">
        <v>20</v>
      </c>
      <c r="F274" s="7">
        <v>1</v>
      </c>
      <c r="G274" s="7" t="s">
        <v>871</v>
      </c>
      <c r="H274" s="7">
        <v>11857</v>
      </c>
      <c r="I274" s="7">
        <v>3</v>
      </c>
      <c r="J274" s="7">
        <v>90</v>
      </c>
      <c r="K274" s="7" t="s">
        <v>872</v>
      </c>
      <c r="L274" s="7" t="s">
        <v>873</v>
      </c>
    </row>
    <row r="275" ht="15.15" spans="1:12">
      <c r="A275" s="6"/>
      <c r="B275" s="7"/>
      <c r="C275" s="7"/>
      <c r="D275" s="9">
        <v>30713</v>
      </c>
      <c r="E275" s="7">
        <v>20</v>
      </c>
      <c r="F275" s="7">
        <v>1</v>
      </c>
      <c r="G275" s="7"/>
      <c r="H275" s="7">
        <v>11857</v>
      </c>
      <c r="I275" s="7">
        <v>3</v>
      </c>
      <c r="J275" s="7">
        <v>90</v>
      </c>
      <c r="K275" s="7"/>
      <c r="L275" s="7"/>
    </row>
    <row r="276" ht="15.15" spans="1:12">
      <c r="A276" s="6"/>
      <c r="B276" s="7"/>
      <c r="C276" s="7"/>
      <c r="D276" s="9">
        <v>30742</v>
      </c>
      <c r="E276" s="7">
        <v>20</v>
      </c>
      <c r="F276" s="7">
        <v>1</v>
      </c>
      <c r="G276" s="7"/>
      <c r="H276" s="7">
        <v>11857</v>
      </c>
      <c r="I276" s="7">
        <v>3</v>
      </c>
      <c r="J276" s="7">
        <v>90</v>
      </c>
      <c r="K276" s="7"/>
      <c r="L276" s="7"/>
    </row>
    <row r="277" ht="15" customHeight="1" spans="1:12">
      <c r="A277" s="6">
        <v>85</v>
      </c>
      <c r="B277" s="7" t="s">
        <v>889</v>
      </c>
      <c r="C277" s="7" t="s">
        <v>577</v>
      </c>
      <c r="D277" s="9">
        <v>31048</v>
      </c>
      <c r="E277" s="7">
        <v>10</v>
      </c>
      <c r="F277" s="7">
        <v>1</v>
      </c>
      <c r="G277" s="7" t="s">
        <v>871</v>
      </c>
      <c r="H277" s="7">
        <v>12174</v>
      </c>
      <c r="I277" s="7">
        <v>2</v>
      </c>
      <c r="J277" s="7">
        <v>90</v>
      </c>
      <c r="K277" s="7" t="s">
        <v>872</v>
      </c>
      <c r="L277" s="7" t="s">
        <v>874</v>
      </c>
    </row>
    <row r="278" ht="15.15" spans="1:12">
      <c r="A278" s="6"/>
      <c r="B278" s="7"/>
      <c r="C278" s="7"/>
      <c r="D278" s="9">
        <v>31079</v>
      </c>
      <c r="E278" s="7">
        <v>10</v>
      </c>
      <c r="F278" s="7">
        <v>1</v>
      </c>
      <c r="G278" s="7"/>
      <c r="H278" s="7">
        <v>12174</v>
      </c>
      <c r="I278" s="7">
        <v>2</v>
      </c>
      <c r="J278" s="7">
        <v>90</v>
      </c>
      <c r="K278" s="7"/>
      <c r="L278" s="7"/>
    </row>
    <row r="279" ht="15" customHeight="1" spans="1:12">
      <c r="A279" s="6">
        <v>86</v>
      </c>
      <c r="B279" s="7" t="s">
        <v>889</v>
      </c>
      <c r="C279" s="7" t="s">
        <v>586</v>
      </c>
      <c r="D279" s="9">
        <v>31413</v>
      </c>
      <c r="E279" s="7">
        <v>20</v>
      </c>
      <c r="F279" s="7">
        <v>1</v>
      </c>
      <c r="G279" s="7" t="s">
        <v>871</v>
      </c>
      <c r="H279" s="7">
        <v>11797</v>
      </c>
      <c r="I279" s="7">
        <v>10</v>
      </c>
      <c r="J279" s="7">
        <v>90</v>
      </c>
      <c r="K279" s="7" t="s">
        <v>872</v>
      </c>
      <c r="L279" s="7" t="s">
        <v>873</v>
      </c>
    </row>
    <row r="280" ht="15.15" spans="1:12">
      <c r="A280" s="6"/>
      <c r="B280" s="7"/>
      <c r="C280" s="7"/>
      <c r="D280" s="9">
        <v>31444</v>
      </c>
      <c r="E280" s="7">
        <v>20</v>
      </c>
      <c r="F280" s="7">
        <v>1</v>
      </c>
      <c r="G280" s="7"/>
      <c r="H280" s="7">
        <v>11797</v>
      </c>
      <c r="I280" s="7">
        <v>10</v>
      </c>
      <c r="J280" s="7">
        <v>90</v>
      </c>
      <c r="K280" s="7"/>
      <c r="L280" s="7"/>
    </row>
    <row r="281" ht="15.15" spans="1:12">
      <c r="A281" s="6"/>
      <c r="B281" s="7"/>
      <c r="C281" s="7"/>
      <c r="D281" s="9">
        <v>31472</v>
      </c>
      <c r="E281" s="7">
        <v>20</v>
      </c>
      <c r="F281" s="7">
        <v>1</v>
      </c>
      <c r="G281" s="7"/>
      <c r="H281" s="7">
        <v>11797</v>
      </c>
      <c r="I281" s="7">
        <v>10</v>
      </c>
      <c r="J281" s="7">
        <v>90</v>
      </c>
      <c r="K281" s="7"/>
      <c r="L281" s="7"/>
    </row>
    <row r="282" ht="15" customHeight="1" spans="1:12">
      <c r="A282" s="6">
        <v>87</v>
      </c>
      <c r="B282" s="7" t="s">
        <v>889</v>
      </c>
      <c r="C282" s="7" t="s">
        <v>596</v>
      </c>
      <c r="D282" s="9">
        <v>31778</v>
      </c>
      <c r="E282" s="7">
        <v>10</v>
      </c>
      <c r="F282" s="7">
        <v>1</v>
      </c>
      <c r="G282" s="7" t="s">
        <v>871</v>
      </c>
      <c r="H282" s="7">
        <v>6499</v>
      </c>
      <c r="I282" s="7">
        <v>2</v>
      </c>
      <c r="J282" s="7">
        <v>80</v>
      </c>
      <c r="K282" s="7" t="s">
        <v>872</v>
      </c>
      <c r="L282" s="7" t="s">
        <v>874</v>
      </c>
    </row>
    <row r="283" ht="15.15" spans="1:12">
      <c r="A283" s="6"/>
      <c r="B283" s="7"/>
      <c r="C283" s="7"/>
      <c r="D283" s="9">
        <v>31809</v>
      </c>
      <c r="E283" s="7">
        <v>10</v>
      </c>
      <c r="F283" s="7">
        <v>1</v>
      </c>
      <c r="G283" s="7"/>
      <c r="H283" s="7">
        <v>6499</v>
      </c>
      <c r="I283" s="7">
        <v>2</v>
      </c>
      <c r="J283" s="7">
        <v>80</v>
      </c>
      <c r="K283" s="7"/>
      <c r="L283" s="7"/>
    </row>
    <row r="284" ht="15" customHeight="1" spans="1:12">
      <c r="A284" s="6">
        <v>88</v>
      </c>
      <c r="B284" s="7" t="s">
        <v>889</v>
      </c>
      <c r="C284" s="7" t="s">
        <v>599</v>
      </c>
      <c r="D284" s="9">
        <v>32143</v>
      </c>
      <c r="E284" s="7">
        <v>20</v>
      </c>
      <c r="F284" s="7">
        <v>1</v>
      </c>
      <c r="G284" s="7" t="s">
        <v>871</v>
      </c>
      <c r="H284" s="7">
        <v>12980</v>
      </c>
      <c r="I284" s="7">
        <v>7</v>
      </c>
      <c r="J284" s="7">
        <v>90</v>
      </c>
      <c r="K284" s="7" t="s">
        <v>872</v>
      </c>
      <c r="L284" s="7" t="s">
        <v>873</v>
      </c>
    </row>
    <row r="285" ht="15.15" spans="1:12">
      <c r="A285" s="6"/>
      <c r="B285" s="7"/>
      <c r="C285" s="7"/>
      <c r="D285" s="9">
        <v>32174</v>
      </c>
      <c r="E285" s="7">
        <v>20</v>
      </c>
      <c r="F285" s="7">
        <v>1</v>
      </c>
      <c r="G285" s="7"/>
      <c r="H285" s="7">
        <v>12980</v>
      </c>
      <c r="I285" s="7">
        <v>7</v>
      </c>
      <c r="J285" s="7">
        <v>90</v>
      </c>
      <c r="K285" s="7"/>
      <c r="L285" s="7"/>
    </row>
    <row r="286" ht="15" customHeight="1" spans="1:12">
      <c r="A286" s="6">
        <v>89</v>
      </c>
      <c r="B286" s="7" t="s">
        <v>889</v>
      </c>
      <c r="C286" s="7" t="s">
        <v>608</v>
      </c>
      <c r="D286" s="9">
        <v>32509</v>
      </c>
      <c r="E286" s="7">
        <v>20</v>
      </c>
      <c r="F286" s="7">
        <v>1</v>
      </c>
      <c r="G286" s="7" t="s">
        <v>871</v>
      </c>
      <c r="H286" s="7">
        <v>11596</v>
      </c>
      <c r="I286" s="7">
        <v>7</v>
      </c>
      <c r="J286" s="7">
        <v>90</v>
      </c>
      <c r="K286" s="7" t="s">
        <v>872</v>
      </c>
      <c r="L286" s="7" t="s">
        <v>873</v>
      </c>
    </row>
    <row r="287" ht="15.15" spans="1:12">
      <c r="A287" s="6"/>
      <c r="B287" s="7"/>
      <c r="C287" s="7"/>
      <c r="D287" s="9">
        <v>32540</v>
      </c>
      <c r="E287" s="7">
        <v>20</v>
      </c>
      <c r="F287" s="7">
        <v>1</v>
      </c>
      <c r="G287" s="7"/>
      <c r="H287" s="7">
        <v>11596</v>
      </c>
      <c r="I287" s="7">
        <v>7</v>
      </c>
      <c r="J287" s="7">
        <v>90</v>
      </c>
      <c r="K287" s="7"/>
      <c r="L287" s="7"/>
    </row>
    <row r="288" ht="15.15" spans="1:12">
      <c r="A288" s="6"/>
      <c r="B288" s="7"/>
      <c r="C288" s="7"/>
      <c r="D288" s="9">
        <v>32568</v>
      </c>
      <c r="E288" s="7">
        <v>20</v>
      </c>
      <c r="F288" s="7">
        <v>1</v>
      </c>
      <c r="G288" s="7"/>
      <c r="H288" s="7">
        <v>11596</v>
      </c>
      <c r="I288" s="7">
        <v>7</v>
      </c>
      <c r="J288" s="7">
        <v>90</v>
      </c>
      <c r="K288" s="7"/>
      <c r="L288" s="7"/>
    </row>
    <row r="289" ht="15" customHeight="1" spans="1:12">
      <c r="A289" s="6">
        <v>90</v>
      </c>
      <c r="B289" s="7" t="s">
        <v>889</v>
      </c>
      <c r="C289" s="7" t="s">
        <v>618</v>
      </c>
      <c r="D289" s="9">
        <v>32874</v>
      </c>
      <c r="E289" s="7">
        <v>30</v>
      </c>
      <c r="F289" s="7">
        <v>1</v>
      </c>
      <c r="G289" s="7" t="s">
        <v>871</v>
      </c>
      <c r="H289" s="7">
        <v>11516</v>
      </c>
      <c r="I289" s="7">
        <v>7</v>
      </c>
      <c r="J289" s="7">
        <v>90</v>
      </c>
      <c r="K289" s="7" t="s">
        <v>872</v>
      </c>
      <c r="L289" s="7" t="s">
        <v>873</v>
      </c>
    </row>
    <row r="290" ht="15.15" spans="1:12">
      <c r="A290" s="6"/>
      <c r="B290" s="7"/>
      <c r="C290" s="7"/>
      <c r="D290" s="9">
        <v>32905</v>
      </c>
      <c r="E290" s="7">
        <v>30</v>
      </c>
      <c r="F290" s="7">
        <v>1</v>
      </c>
      <c r="G290" s="7"/>
      <c r="H290" s="7">
        <v>11516</v>
      </c>
      <c r="I290" s="7">
        <v>7</v>
      </c>
      <c r="J290" s="7">
        <v>90</v>
      </c>
      <c r="K290" s="7"/>
      <c r="L290" s="7"/>
    </row>
    <row r="291" ht="15" customHeight="1" spans="1:12">
      <c r="A291" s="6">
        <v>91</v>
      </c>
      <c r="B291" s="7" t="s">
        <v>889</v>
      </c>
      <c r="C291" s="7" t="s">
        <v>624</v>
      </c>
      <c r="D291" s="9">
        <v>33239</v>
      </c>
      <c r="E291" s="7">
        <v>10</v>
      </c>
      <c r="F291" s="7">
        <v>1</v>
      </c>
      <c r="G291" s="7" t="s">
        <v>871</v>
      </c>
      <c r="H291" s="7">
        <v>13590</v>
      </c>
      <c r="I291" s="7">
        <v>10</v>
      </c>
      <c r="J291" s="7">
        <v>130</v>
      </c>
      <c r="K291" s="7" t="s">
        <v>872</v>
      </c>
      <c r="L291" s="7" t="s">
        <v>873</v>
      </c>
    </row>
    <row r="292" ht="15.15" spans="1:12">
      <c r="A292" s="6"/>
      <c r="B292" s="7"/>
      <c r="C292" s="7"/>
      <c r="D292" s="9">
        <v>33270</v>
      </c>
      <c r="E292" s="7">
        <v>10</v>
      </c>
      <c r="F292" s="7">
        <v>1</v>
      </c>
      <c r="G292" s="7"/>
      <c r="H292" s="7">
        <v>13590</v>
      </c>
      <c r="I292" s="7">
        <v>10</v>
      </c>
      <c r="J292" s="7">
        <v>130</v>
      </c>
      <c r="K292" s="7"/>
      <c r="L292" s="7"/>
    </row>
    <row r="293" ht="22.5" customHeight="1" spans="1:12">
      <c r="A293" s="6">
        <v>92</v>
      </c>
      <c r="B293" s="7" t="s">
        <v>889</v>
      </c>
      <c r="C293" s="7" t="s">
        <v>628</v>
      </c>
      <c r="D293" s="9">
        <v>33604</v>
      </c>
      <c r="E293" s="7">
        <v>15</v>
      </c>
      <c r="F293" s="7">
        <v>1</v>
      </c>
      <c r="G293" s="7" t="s">
        <v>871</v>
      </c>
      <c r="H293" s="7">
        <v>6471</v>
      </c>
      <c r="I293" s="7">
        <v>14</v>
      </c>
      <c r="J293" s="7">
        <v>90</v>
      </c>
      <c r="K293" s="7" t="s">
        <v>872</v>
      </c>
      <c r="L293" s="7" t="s">
        <v>873</v>
      </c>
    </row>
    <row r="294" ht="15.15" spans="1:12">
      <c r="A294" s="6"/>
      <c r="B294" s="7"/>
      <c r="C294" s="7"/>
      <c r="D294" s="9">
        <v>33635</v>
      </c>
      <c r="E294" s="7">
        <v>15</v>
      </c>
      <c r="F294" s="7">
        <v>1</v>
      </c>
      <c r="G294" s="7"/>
      <c r="H294" s="7">
        <v>6471</v>
      </c>
      <c r="I294" s="7">
        <v>14</v>
      </c>
      <c r="J294" s="7">
        <v>90</v>
      </c>
      <c r="K294" s="7"/>
      <c r="L294" s="7"/>
    </row>
    <row r="295" ht="15" customHeight="1" spans="1:12">
      <c r="A295" s="6">
        <v>93</v>
      </c>
      <c r="B295" s="7" t="s">
        <v>889</v>
      </c>
      <c r="C295" s="7" t="s">
        <v>631</v>
      </c>
      <c r="D295" s="9">
        <v>33970</v>
      </c>
      <c r="E295" s="7">
        <v>15</v>
      </c>
      <c r="F295" s="7">
        <v>1</v>
      </c>
      <c r="G295" s="7" t="s">
        <v>871</v>
      </c>
      <c r="H295" s="7">
        <v>5917</v>
      </c>
      <c r="I295" s="7">
        <v>14</v>
      </c>
      <c r="J295" s="7">
        <v>90</v>
      </c>
      <c r="K295" s="7" t="s">
        <v>872</v>
      </c>
      <c r="L295" s="7" t="s">
        <v>873</v>
      </c>
    </row>
    <row r="296" ht="15.15" spans="1:12">
      <c r="A296" s="6"/>
      <c r="B296" s="7"/>
      <c r="C296" s="7"/>
      <c r="D296" s="9">
        <v>34001</v>
      </c>
      <c r="E296" s="7">
        <v>15</v>
      </c>
      <c r="F296" s="7">
        <v>1</v>
      </c>
      <c r="G296" s="7"/>
      <c r="H296" s="7">
        <v>5917</v>
      </c>
      <c r="I296" s="7">
        <v>14</v>
      </c>
      <c r="J296" s="7">
        <v>90</v>
      </c>
      <c r="K296" s="7"/>
      <c r="L296" s="7"/>
    </row>
    <row r="297" ht="15" customHeight="1" spans="1:12">
      <c r="A297" s="6">
        <v>94</v>
      </c>
      <c r="B297" s="7" t="s">
        <v>889</v>
      </c>
      <c r="C297" s="7" t="s">
        <v>634</v>
      </c>
      <c r="D297" s="9">
        <v>34335</v>
      </c>
      <c r="E297" s="7">
        <v>40</v>
      </c>
      <c r="F297" s="7">
        <v>1</v>
      </c>
      <c r="G297" s="7" t="s">
        <v>871</v>
      </c>
      <c r="H297" s="7">
        <v>2902</v>
      </c>
      <c r="I297" s="7">
        <v>1.5</v>
      </c>
      <c r="J297" s="7">
        <v>60</v>
      </c>
      <c r="K297" s="7" t="s">
        <v>872</v>
      </c>
      <c r="L297" s="7" t="s">
        <v>873</v>
      </c>
    </row>
    <row r="298" ht="15.15" spans="1:12">
      <c r="A298" s="6"/>
      <c r="B298" s="7"/>
      <c r="C298" s="7"/>
      <c r="D298" s="9">
        <v>34366</v>
      </c>
      <c r="E298" s="7">
        <v>40</v>
      </c>
      <c r="F298" s="7">
        <v>1</v>
      </c>
      <c r="G298" s="7"/>
      <c r="H298" s="7">
        <v>2902</v>
      </c>
      <c r="I298" s="7">
        <v>1.5</v>
      </c>
      <c r="J298" s="7">
        <v>60</v>
      </c>
      <c r="K298" s="7"/>
      <c r="L298" s="7"/>
    </row>
    <row r="299" ht="15" customHeight="1" spans="1:12">
      <c r="A299" s="6">
        <v>95</v>
      </c>
      <c r="B299" s="7" t="s">
        <v>889</v>
      </c>
      <c r="C299" s="7" t="s">
        <v>637</v>
      </c>
      <c r="D299" s="9">
        <v>34700</v>
      </c>
      <c r="E299" s="7">
        <v>30</v>
      </c>
      <c r="F299" s="7">
        <v>1</v>
      </c>
      <c r="G299" s="7" t="s">
        <v>871</v>
      </c>
      <c r="H299" s="7">
        <v>6397</v>
      </c>
      <c r="I299" s="7">
        <v>3</v>
      </c>
      <c r="J299" s="7">
        <v>60</v>
      </c>
      <c r="K299" s="7" t="s">
        <v>872</v>
      </c>
      <c r="L299" s="7" t="s">
        <v>874</v>
      </c>
    </row>
    <row r="300" ht="15.15" spans="1:12">
      <c r="A300" s="6"/>
      <c r="B300" s="7"/>
      <c r="C300" s="7"/>
      <c r="D300" s="9">
        <v>34731</v>
      </c>
      <c r="E300" s="7">
        <v>30</v>
      </c>
      <c r="F300" s="7">
        <v>1</v>
      </c>
      <c r="G300" s="7"/>
      <c r="H300" s="7">
        <v>6397</v>
      </c>
      <c r="I300" s="7">
        <v>3</v>
      </c>
      <c r="J300" s="7">
        <v>60</v>
      </c>
      <c r="K300" s="7"/>
      <c r="L300" s="7"/>
    </row>
    <row r="301" ht="15" customHeight="1" spans="1:12">
      <c r="A301" s="6">
        <v>96</v>
      </c>
      <c r="B301" s="7" t="s">
        <v>889</v>
      </c>
      <c r="C301" s="7" t="s">
        <v>644</v>
      </c>
      <c r="D301" s="9">
        <v>35065</v>
      </c>
      <c r="E301" s="7">
        <v>30</v>
      </c>
      <c r="F301" s="7">
        <v>1</v>
      </c>
      <c r="G301" s="7" t="s">
        <v>871</v>
      </c>
      <c r="H301" s="7">
        <v>15726</v>
      </c>
      <c r="I301" s="7">
        <v>25</v>
      </c>
      <c r="J301" s="7">
        <v>80</v>
      </c>
      <c r="K301" s="7" t="s">
        <v>872</v>
      </c>
      <c r="L301" s="7" t="s">
        <v>873</v>
      </c>
    </row>
    <row r="302" ht="15.15" spans="1:12">
      <c r="A302" s="6"/>
      <c r="B302" s="7"/>
      <c r="C302" s="7"/>
      <c r="D302" s="9">
        <v>35096</v>
      </c>
      <c r="E302" s="7">
        <v>30</v>
      </c>
      <c r="F302" s="7">
        <v>1</v>
      </c>
      <c r="G302" s="7"/>
      <c r="H302" s="7">
        <v>15726</v>
      </c>
      <c r="I302" s="7">
        <v>25</v>
      </c>
      <c r="J302" s="7">
        <v>80</v>
      </c>
      <c r="K302" s="7"/>
      <c r="L302" s="7"/>
    </row>
    <row r="303" ht="25.5" customHeight="1" spans="1:12">
      <c r="A303" s="6">
        <v>97</v>
      </c>
      <c r="B303" s="7" t="s">
        <v>889</v>
      </c>
      <c r="C303" s="10" t="s">
        <v>890</v>
      </c>
      <c r="D303" s="9">
        <v>35431</v>
      </c>
      <c r="E303" s="7">
        <v>20</v>
      </c>
      <c r="F303" s="7">
        <v>1</v>
      </c>
      <c r="G303" s="7" t="s">
        <v>871</v>
      </c>
      <c r="H303" s="7">
        <v>7909</v>
      </c>
      <c r="I303" s="7">
        <v>7</v>
      </c>
      <c r="J303" s="7">
        <v>90</v>
      </c>
      <c r="K303" s="7" t="s">
        <v>872</v>
      </c>
      <c r="L303" s="7" t="s">
        <v>873</v>
      </c>
    </row>
    <row r="304" ht="15.15" spans="1:12">
      <c r="A304" s="6"/>
      <c r="B304" s="7"/>
      <c r="C304" s="7" t="s">
        <v>891</v>
      </c>
      <c r="D304" s="9">
        <v>35462</v>
      </c>
      <c r="E304" s="7">
        <v>20</v>
      </c>
      <c r="F304" s="7">
        <v>1</v>
      </c>
      <c r="G304" s="7"/>
      <c r="H304" s="7">
        <v>7909</v>
      </c>
      <c r="I304" s="7">
        <v>7</v>
      </c>
      <c r="J304" s="7">
        <v>90</v>
      </c>
      <c r="K304" s="7"/>
      <c r="L304" s="7"/>
    </row>
    <row r="305" ht="25.5" customHeight="1" spans="1:12">
      <c r="A305" s="6">
        <v>98</v>
      </c>
      <c r="B305" s="7" t="s">
        <v>889</v>
      </c>
      <c r="C305" s="10" t="s">
        <v>890</v>
      </c>
      <c r="D305" s="9">
        <v>35796</v>
      </c>
      <c r="E305" s="7">
        <v>25</v>
      </c>
      <c r="F305" s="7">
        <v>1</v>
      </c>
      <c r="G305" s="7" t="s">
        <v>871</v>
      </c>
      <c r="H305" s="7">
        <v>5389</v>
      </c>
      <c r="I305" s="7">
        <v>7</v>
      </c>
      <c r="J305" s="7">
        <v>90</v>
      </c>
      <c r="K305" s="7" t="s">
        <v>872</v>
      </c>
      <c r="L305" s="7" t="s">
        <v>873</v>
      </c>
    </row>
    <row r="306" ht="24.75" spans="1:12">
      <c r="A306" s="6"/>
      <c r="B306" s="7"/>
      <c r="C306" s="7" t="s">
        <v>892</v>
      </c>
      <c r="D306" s="9">
        <v>35827</v>
      </c>
      <c r="E306" s="7">
        <v>25</v>
      </c>
      <c r="F306" s="7">
        <v>1</v>
      </c>
      <c r="G306" s="7"/>
      <c r="H306" s="7">
        <v>5389</v>
      </c>
      <c r="I306" s="7">
        <v>7</v>
      </c>
      <c r="J306" s="7">
        <v>90</v>
      </c>
      <c r="K306" s="7"/>
      <c r="L306" s="7"/>
    </row>
    <row r="307" ht="25.5" customHeight="1" spans="1:12">
      <c r="A307" s="6">
        <v>99</v>
      </c>
      <c r="B307" s="7" t="s">
        <v>889</v>
      </c>
      <c r="C307" s="10" t="s">
        <v>890</v>
      </c>
      <c r="D307" s="9">
        <v>36161</v>
      </c>
      <c r="E307" s="7">
        <v>10</v>
      </c>
      <c r="F307" s="7">
        <v>1</v>
      </c>
      <c r="G307" s="7" t="s">
        <v>871</v>
      </c>
      <c r="H307" s="7">
        <v>4955</v>
      </c>
      <c r="I307" s="7">
        <v>7</v>
      </c>
      <c r="J307" s="7">
        <v>90</v>
      </c>
      <c r="K307" s="7" t="s">
        <v>872</v>
      </c>
      <c r="L307" s="7" t="s">
        <v>873</v>
      </c>
    </row>
    <row r="308" ht="24.75" spans="1:12">
      <c r="A308" s="6"/>
      <c r="B308" s="7"/>
      <c r="C308" s="7" t="s">
        <v>893</v>
      </c>
      <c r="D308" s="9">
        <v>36192</v>
      </c>
      <c r="E308" s="7">
        <v>10</v>
      </c>
      <c r="F308" s="7">
        <v>1</v>
      </c>
      <c r="G308" s="7"/>
      <c r="H308" s="7">
        <v>4955</v>
      </c>
      <c r="I308" s="7">
        <v>7</v>
      </c>
      <c r="J308" s="7">
        <v>90</v>
      </c>
      <c r="K308" s="7"/>
      <c r="L308" s="7"/>
    </row>
    <row r="309" ht="15" customHeight="1" spans="1:12">
      <c r="A309" s="6">
        <v>100</v>
      </c>
      <c r="B309" s="7" t="s">
        <v>889</v>
      </c>
      <c r="C309" s="7" t="s">
        <v>660</v>
      </c>
      <c r="D309" s="7" t="s">
        <v>659</v>
      </c>
      <c r="E309" s="7">
        <v>80</v>
      </c>
      <c r="F309" s="7">
        <v>1</v>
      </c>
      <c r="G309" s="7" t="s">
        <v>871</v>
      </c>
      <c r="H309" s="7">
        <v>7065</v>
      </c>
      <c r="I309" s="7">
        <v>2</v>
      </c>
      <c r="J309" s="7">
        <v>90</v>
      </c>
      <c r="K309" s="7" t="s">
        <v>872</v>
      </c>
      <c r="L309" s="10" t="s">
        <v>894</v>
      </c>
    </row>
    <row r="310" ht="24.75" spans="1:12">
      <c r="A310" s="6"/>
      <c r="B310" s="7"/>
      <c r="C310" s="7"/>
      <c r="D310" s="7" t="s">
        <v>661</v>
      </c>
      <c r="E310" s="7">
        <v>80</v>
      </c>
      <c r="F310" s="7">
        <v>1</v>
      </c>
      <c r="G310" s="7"/>
      <c r="H310" s="7">
        <v>7065</v>
      </c>
      <c r="I310" s="7">
        <v>2</v>
      </c>
      <c r="J310" s="7">
        <v>90</v>
      </c>
      <c r="K310" s="7"/>
      <c r="L310" s="10" t="s">
        <v>895</v>
      </c>
    </row>
    <row r="311" ht="15.15" spans="1:12">
      <c r="A311" s="6"/>
      <c r="B311" s="7"/>
      <c r="C311" s="7"/>
      <c r="D311" s="7" t="s">
        <v>665</v>
      </c>
      <c r="E311" s="7">
        <v>80</v>
      </c>
      <c r="F311" s="7">
        <v>1</v>
      </c>
      <c r="G311" s="7"/>
      <c r="H311" s="7">
        <v>7065</v>
      </c>
      <c r="I311" s="7">
        <v>2</v>
      </c>
      <c r="J311" s="7">
        <v>90</v>
      </c>
      <c r="K311" s="7"/>
      <c r="L311" s="11"/>
    </row>
    <row r="312" ht="15" customHeight="1" spans="1:12">
      <c r="A312" s="6">
        <v>101</v>
      </c>
      <c r="B312" s="7" t="s">
        <v>889</v>
      </c>
      <c r="C312" s="7" t="s">
        <v>667</v>
      </c>
      <c r="D312" s="7" t="s">
        <v>666</v>
      </c>
      <c r="E312" s="7">
        <v>20</v>
      </c>
      <c r="F312" s="7">
        <v>1</v>
      </c>
      <c r="G312" s="7" t="s">
        <v>871</v>
      </c>
      <c r="H312" s="7">
        <v>20733</v>
      </c>
      <c r="I312" s="7">
        <v>5</v>
      </c>
      <c r="J312" s="7">
        <v>80</v>
      </c>
      <c r="K312" s="7" t="s">
        <v>872</v>
      </c>
      <c r="L312" s="7" t="s">
        <v>873</v>
      </c>
    </row>
    <row r="313" ht="15.15" spans="1:12">
      <c r="A313" s="6"/>
      <c r="B313" s="7"/>
      <c r="C313" s="7"/>
      <c r="D313" s="7" t="s">
        <v>668</v>
      </c>
      <c r="E313" s="7">
        <v>20</v>
      </c>
      <c r="F313" s="7">
        <v>1</v>
      </c>
      <c r="G313" s="7"/>
      <c r="H313" s="7">
        <v>20733</v>
      </c>
      <c r="I313" s="7">
        <v>5</v>
      </c>
      <c r="J313" s="7">
        <v>80</v>
      </c>
      <c r="K313" s="7"/>
      <c r="L313" s="7"/>
    </row>
    <row r="314" ht="22.5" customHeight="1" spans="1:12">
      <c r="A314" s="6">
        <v>102</v>
      </c>
      <c r="B314" s="7" t="s">
        <v>889</v>
      </c>
      <c r="C314" s="7" t="s">
        <v>673</v>
      </c>
      <c r="D314" s="7" t="s">
        <v>672</v>
      </c>
      <c r="E314" s="7">
        <v>20</v>
      </c>
      <c r="F314" s="7">
        <v>1</v>
      </c>
      <c r="G314" s="7" t="s">
        <v>871</v>
      </c>
      <c r="H314" s="7">
        <v>5633</v>
      </c>
      <c r="I314" s="7">
        <v>5</v>
      </c>
      <c r="J314" s="7">
        <v>90</v>
      </c>
      <c r="K314" s="7" t="s">
        <v>872</v>
      </c>
      <c r="L314" s="7" t="s">
        <v>873</v>
      </c>
    </row>
    <row r="315" ht="15.15" spans="1:12">
      <c r="A315" s="6"/>
      <c r="B315" s="7"/>
      <c r="C315" s="7"/>
      <c r="D315" s="7" t="s">
        <v>674</v>
      </c>
      <c r="E315" s="7">
        <v>20</v>
      </c>
      <c r="F315" s="7">
        <v>1</v>
      </c>
      <c r="G315" s="7"/>
      <c r="H315" s="7">
        <v>5633</v>
      </c>
      <c r="I315" s="7">
        <v>5</v>
      </c>
      <c r="J315" s="7">
        <v>90</v>
      </c>
      <c r="K315" s="7"/>
      <c r="L315" s="7"/>
    </row>
    <row r="316" ht="15" customHeight="1" spans="1:12">
      <c r="A316" s="6">
        <v>103</v>
      </c>
      <c r="B316" s="7" t="s">
        <v>896</v>
      </c>
      <c r="C316" s="7" t="s">
        <v>676</v>
      </c>
      <c r="D316" s="7" t="s">
        <v>675</v>
      </c>
      <c r="E316" s="7">
        <v>60</v>
      </c>
      <c r="F316" s="7">
        <v>1</v>
      </c>
      <c r="G316" s="7" t="s">
        <v>897</v>
      </c>
      <c r="H316" s="7">
        <v>7491</v>
      </c>
      <c r="I316" s="7">
        <v>8</v>
      </c>
      <c r="J316" s="7">
        <v>90</v>
      </c>
      <c r="K316" s="7" t="s">
        <v>872</v>
      </c>
      <c r="L316" s="7" t="s">
        <v>873</v>
      </c>
    </row>
    <row r="317" ht="15.15" spans="1:12">
      <c r="A317" s="6"/>
      <c r="B317" s="7"/>
      <c r="C317" s="7"/>
      <c r="D317" s="7" t="s">
        <v>677</v>
      </c>
      <c r="E317" s="7">
        <v>60</v>
      </c>
      <c r="F317" s="7">
        <v>1</v>
      </c>
      <c r="G317" s="7"/>
      <c r="H317" s="7">
        <v>7491</v>
      </c>
      <c r="I317" s="7">
        <v>8</v>
      </c>
      <c r="J317" s="7">
        <v>90</v>
      </c>
      <c r="K317" s="7"/>
      <c r="L317" s="7"/>
    </row>
    <row r="318" ht="15.15" spans="1:12">
      <c r="A318" s="6"/>
      <c r="B318" s="7"/>
      <c r="C318" s="7"/>
      <c r="D318" s="7" t="s">
        <v>678</v>
      </c>
      <c r="E318" s="7">
        <v>60</v>
      </c>
      <c r="F318" s="7">
        <v>1</v>
      </c>
      <c r="G318" s="7"/>
      <c r="H318" s="7">
        <v>7491</v>
      </c>
      <c r="I318" s="7">
        <v>8</v>
      </c>
      <c r="J318" s="7">
        <v>90</v>
      </c>
      <c r="K318" s="7"/>
      <c r="L318" s="7"/>
    </row>
    <row r="319" ht="15.15" spans="1:12">
      <c r="A319" s="6"/>
      <c r="B319" s="7"/>
      <c r="C319" s="7"/>
      <c r="D319" s="7" t="s">
        <v>679</v>
      </c>
      <c r="E319" s="7">
        <v>60</v>
      </c>
      <c r="F319" s="7">
        <v>1</v>
      </c>
      <c r="G319" s="7"/>
      <c r="H319" s="7">
        <v>7491</v>
      </c>
      <c r="I319" s="7">
        <v>8</v>
      </c>
      <c r="J319" s="7">
        <v>90</v>
      </c>
      <c r="K319" s="7"/>
      <c r="L319" s="7"/>
    </row>
    <row r="320" ht="15.15" spans="1:12">
      <c r="A320" s="6"/>
      <c r="B320" s="7"/>
      <c r="C320" s="7"/>
      <c r="D320" s="7" t="s">
        <v>680</v>
      </c>
      <c r="E320" s="7">
        <v>60</v>
      </c>
      <c r="F320" s="7">
        <v>1</v>
      </c>
      <c r="G320" s="7"/>
      <c r="H320" s="7">
        <v>7491</v>
      </c>
      <c r="I320" s="7">
        <v>8</v>
      </c>
      <c r="J320" s="7">
        <v>90</v>
      </c>
      <c r="K320" s="7"/>
      <c r="L320" s="7"/>
    </row>
    <row r="321" ht="22.5" customHeight="1" spans="1:12">
      <c r="A321" s="6">
        <v>104</v>
      </c>
      <c r="B321" s="7" t="s">
        <v>896</v>
      </c>
      <c r="C321" s="7" t="s">
        <v>685</v>
      </c>
      <c r="D321" s="7" t="s">
        <v>684</v>
      </c>
      <c r="E321" s="7">
        <v>20</v>
      </c>
      <c r="F321" s="7">
        <v>1</v>
      </c>
      <c r="G321" s="7" t="s">
        <v>871</v>
      </c>
      <c r="H321" s="7">
        <v>12509</v>
      </c>
      <c r="I321" s="7">
        <v>15</v>
      </c>
      <c r="J321" s="7">
        <v>90</v>
      </c>
      <c r="K321" s="7" t="s">
        <v>872</v>
      </c>
      <c r="L321" s="7" t="s">
        <v>873</v>
      </c>
    </row>
    <row r="322" ht="15.15" spans="1:12">
      <c r="A322" s="6"/>
      <c r="B322" s="7"/>
      <c r="C322" s="7"/>
      <c r="D322" s="7" t="s">
        <v>686</v>
      </c>
      <c r="E322" s="7">
        <v>20</v>
      </c>
      <c r="F322" s="7">
        <v>1</v>
      </c>
      <c r="G322" s="7"/>
      <c r="H322" s="7">
        <v>12509</v>
      </c>
      <c r="I322" s="7">
        <v>15</v>
      </c>
      <c r="J322" s="7">
        <v>90</v>
      </c>
      <c r="K322" s="7"/>
      <c r="L322" s="7"/>
    </row>
    <row r="323" ht="15" customHeight="1" spans="1:12">
      <c r="A323" s="6">
        <v>105</v>
      </c>
      <c r="B323" s="7" t="s">
        <v>896</v>
      </c>
      <c r="C323" s="7" t="s">
        <v>688</v>
      </c>
      <c r="D323" s="7" t="s">
        <v>687</v>
      </c>
      <c r="E323" s="7">
        <v>25</v>
      </c>
      <c r="F323" s="7">
        <v>1</v>
      </c>
      <c r="G323" s="7" t="s">
        <v>871</v>
      </c>
      <c r="H323" s="7">
        <v>9015</v>
      </c>
      <c r="I323" s="7">
        <v>2</v>
      </c>
      <c r="J323" s="7">
        <v>90</v>
      </c>
      <c r="K323" s="7" t="s">
        <v>872</v>
      </c>
      <c r="L323" s="7" t="s">
        <v>873</v>
      </c>
    </row>
    <row r="324" ht="15.15" spans="1:12">
      <c r="A324" s="6"/>
      <c r="B324" s="7"/>
      <c r="C324" s="7"/>
      <c r="D324" s="7" t="s">
        <v>690</v>
      </c>
      <c r="E324" s="7">
        <v>25</v>
      </c>
      <c r="F324" s="7">
        <v>1</v>
      </c>
      <c r="G324" s="7"/>
      <c r="H324" s="7">
        <v>9015</v>
      </c>
      <c r="I324" s="7">
        <v>2</v>
      </c>
      <c r="J324" s="7">
        <v>90</v>
      </c>
      <c r="K324" s="7"/>
      <c r="L324" s="7"/>
    </row>
    <row r="325" ht="15.15" spans="1:12">
      <c r="A325" s="6"/>
      <c r="B325" s="7"/>
      <c r="C325" s="7"/>
      <c r="D325" s="7" t="s">
        <v>692</v>
      </c>
      <c r="E325" s="7">
        <v>25</v>
      </c>
      <c r="F325" s="7">
        <v>1</v>
      </c>
      <c r="G325" s="7"/>
      <c r="H325" s="7">
        <v>9015</v>
      </c>
      <c r="I325" s="7">
        <v>2</v>
      </c>
      <c r="J325" s="7">
        <v>90</v>
      </c>
      <c r="K325" s="7"/>
      <c r="L325" s="7"/>
    </row>
    <row r="326" ht="15.15" spans="1:12">
      <c r="A326" s="6"/>
      <c r="B326" s="7"/>
      <c r="C326" s="7"/>
      <c r="D326" s="7" t="s">
        <v>693</v>
      </c>
      <c r="E326" s="7">
        <v>25</v>
      </c>
      <c r="F326" s="7">
        <v>1</v>
      </c>
      <c r="G326" s="7"/>
      <c r="H326" s="7">
        <v>9015</v>
      </c>
      <c r="I326" s="7">
        <v>2</v>
      </c>
      <c r="J326" s="7">
        <v>90</v>
      </c>
      <c r="K326" s="7"/>
      <c r="L326" s="7"/>
    </row>
    <row r="327" ht="15" customHeight="1" spans="1:12">
      <c r="A327" s="6">
        <v>106</v>
      </c>
      <c r="B327" s="7" t="s">
        <v>896</v>
      </c>
      <c r="C327" s="7" t="s">
        <v>696</v>
      </c>
      <c r="D327" s="7" t="s">
        <v>695</v>
      </c>
      <c r="E327" s="7">
        <v>100</v>
      </c>
      <c r="F327" s="7">
        <v>1</v>
      </c>
      <c r="G327" s="7" t="s">
        <v>871</v>
      </c>
      <c r="H327" s="7">
        <v>11502</v>
      </c>
      <c r="I327" s="7">
        <v>30</v>
      </c>
      <c r="J327" s="7">
        <v>120</v>
      </c>
      <c r="K327" s="7" t="s">
        <v>872</v>
      </c>
      <c r="L327" s="7" t="s">
        <v>873</v>
      </c>
    </row>
    <row r="328" ht="15.15" spans="1:12">
      <c r="A328" s="6"/>
      <c r="B328" s="7"/>
      <c r="C328" s="7"/>
      <c r="D328" s="7" t="s">
        <v>697</v>
      </c>
      <c r="E328" s="7">
        <v>100</v>
      </c>
      <c r="F328" s="7">
        <v>1</v>
      </c>
      <c r="G328" s="7"/>
      <c r="H328" s="7">
        <v>11502</v>
      </c>
      <c r="I328" s="7">
        <v>30</v>
      </c>
      <c r="J328" s="7">
        <v>120</v>
      </c>
      <c r="K328" s="7"/>
      <c r="L328" s="7"/>
    </row>
    <row r="329" ht="15.15" spans="1:12">
      <c r="A329" s="6"/>
      <c r="B329" s="7"/>
      <c r="C329" s="7"/>
      <c r="D329" s="7" t="s">
        <v>699</v>
      </c>
      <c r="E329" s="7">
        <v>100</v>
      </c>
      <c r="F329" s="7">
        <v>1</v>
      </c>
      <c r="G329" s="7"/>
      <c r="H329" s="7">
        <v>11502</v>
      </c>
      <c r="I329" s="7">
        <v>30</v>
      </c>
      <c r="J329" s="7">
        <v>120</v>
      </c>
      <c r="K329" s="7"/>
      <c r="L329" s="7"/>
    </row>
    <row r="330" ht="15.15" spans="1:12">
      <c r="A330" s="6"/>
      <c r="B330" s="7"/>
      <c r="C330" s="7"/>
      <c r="D330" s="7" t="s">
        <v>700</v>
      </c>
      <c r="E330" s="7">
        <v>100</v>
      </c>
      <c r="F330" s="7">
        <v>1</v>
      </c>
      <c r="G330" s="7"/>
      <c r="H330" s="7">
        <v>11502</v>
      </c>
      <c r="I330" s="7">
        <v>30</v>
      </c>
      <c r="J330" s="7">
        <v>120</v>
      </c>
      <c r="K330" s="7"/>
      <c r="L330" s="7"/>
    </row>
    <row r="331" ht="15.15" spans="1:12">
      <c r="A331" s="6"/>
      <c r="B331" s="7"/>
      <c r="C331" s="7"/>
      <c r="D331" s="7" t="s">
        <v>702</v>
      </c>
      <c r="E331" s="7">
        <v>100</v>
      </c>
      <c r="F331" s="7">
        <v>1</v>
      </c>
      <c r="G331" s="7"/>
      <c r="H331" s="7">
        <v>11502</v>
      </c>
      <c r="I331" s="7">
        <v>30</v>
      </c>
      <c r="J331" s="7">
        <v>120</v>
      </c>
      <c r="K331" s="7"/>
      <c r="L331" s="7"/>
    </row>
    <row r="332" ht="15.15" spans="1:12">
      <c r="A332" s="6"/>
      <c r="B332" s="7"/>
      <c r="C332" s="7"/>
      <c r="D332" s="7" t="s">
        <v>703</v>
      </c>
      <c r="E332" s="7">
        <v>100</v>
      </c>
      <c r="F332" s="7">
        <v>1</v>
      </c>
      <c r="G332" s="7"/>
      <c r="H332" s="7">
        <v>11502</v>
      </c>
      <c r="I332" s="7">
        <v>30</v>
      </c>
      <c r="J332" s="7">
        <v>120</v>
      </c>
      <c r="K332" s="7"/>
      <c r="L332" s="7"/>
    </row>
    <row r="333" ht="15.15" spans="1:12">
      <c r="A333" s="6"/>
      <c r="B333" s="7"/>
      <c r="C333" s="7"/>
      <c r="D333" s="7" t="s">
        <v>704</v>
      </c>
      <c r="E333" s="7">
        <v>100</v>
      </c>
      <c r="F333" s="7">
        <v>1</v>
      </c>
      <c r="G333" s="7"/>
      <c r="H333" s="7">
        <v>11502</v>
      </c>
      <c r="I333" s="7">
        <v>30</v>
      </c>
      <c r="J333" s="7">
        <v>120</v>
      </c>
      <c r="K333" s="7"/>
      <c r="L333" s="7"/>
    </row>
    <row r="334" ht="15.15" spans="1:12">
      <c r="A334" s="6"/>
      <c r="B334" s="7"/>
      <c r="C334" s="7"/>
      <c r="D334" s="7" t="s">
        <v>705</v>
      </c>
      <c r="E334" s="7">
        <v>100</v>
      </c>
      <c r="F334" s="7">
        <v>1</v>
      </c>
      <c r="G334" s="7"/>
      <c r="H334" s="7">
        <v>11502</v>
      </c>
      <c r="I334" s="7">
        <v>30</v>
      </c>
      <c r="J334" s="7">
        <v>120</v>
      </c>
      <c r="K334" s="7"/>
      <c r="L334" s="7"/>
    </row>
    <row r="335" ht="15.15" spans="1:12">
      <c r="A335" s="6"/>
      <c r="B335" s="7"/>
      <c r="C335" s="7"/>
      <c r="D335" s="7" t="s">
        <v>707</v>
      </c>
      <c r="E335" s="7">
        <v>100</v>
      </c>
      <c r="F335" s="7">
        <v>1</v>
      </c>
      <c r="G335" s="7"/>
      <c r="H335" s="7">
        <v>11502</v>
      </c>
      <c r="I335" s="7">
        <v>30</v>
      </c>
      <c r="J335" s="7">
        <v>120</v>
      </c>
      <c r="K335" s="7"/>
      <c r="L335" s="7"/>
    </row>
    <row r="336" ht="15.15" spans="1:12">
      <c r="A336" s="6"/>
      <c r="B336" s="7"/>
      <c r="C336" s="7"/>
      <c r="D336" s="7" t="s">
        <v>708</v>
      </c>
      <c r="E336" s="7">
        <v>100</v>
      </c>
      <c r="F336" s="7">
        <v>1</v>
      </c>
      <c r="G336" s="7"/>
      <c r="H336" s="7">
        <v>11502</v>
      </c>
      <c r="I336" s="7">
        <v>30</v>
      </c>
      <c r="J336" s="7">
        <v>120</v>
      </c>
      <c r="K336" s="7"/>
      <c r="L336" s="7"/>
    </row>
    <row r="337" ht="20.25" customHeight="1" spans="1:12">
      <c r="A337" s="6">
        <v>107</v>
      </c>
      <c r="B337" s="7" t="s">
        <v>896</v>
      </c>
      <c r="C337" s="7" t="s">
        <v>710</v>
      </c>
      <c r="D337" s="7" t="s">
        <v>709</v>
      </c>
      <c r="E337" s="7">
        <v>25</v>
      </c>
      <c r="F337" s="7">
        <v>1</v>
      </c>
      <c r="G337" s="7" t="s">
        <v>871</v>
      </c>
      <c r="H337" s="7">
        <v>13382</v>
      </c>
      <c r="I337" s="7">
        <v>1</v>
      </c>
      <c r="J337" s="7">
        <v>75</v>
      </c>
      <c r="K337" s="7" t="s">
        <v>872</v>
      </c>
      <c r="L337" s="7" t="s">
        <v>873</v>
      </c>
    </row>
    <row r="338" ht="15.15" spans="1:12">
      <c r="A338" s="6"/>
      <c r="B338" s="7"/>
      <c r="C338" s="7"/>
      <c r="D338" s="7" t="s">
        <v>711</v>
      </c>
      <c r="E338" s="7">
        <v>25</v>
      </c>
      <c r="F338" s="7">
        <v>1</v>
      </c>
      <c r="G338" s="7"/>
      <c r="H338" s="7">
        <v>13382</v>
      </c>
      <c r="I338" s="7">
        <v>1</v>
      </c>
      <c r="J338" s="7">
        <v>75</v>
      </c>
      <c r="K338" s="7"/>
      <c r="L338" s="7"/>
    </row>
    <row r="339" ht="15.15" spans="1:12">
      <c r="A339" s="6"/>
      <c r="B339" s="7"/>
      <c r="C339" s="7"/>
      <c r="D339" s="7" t="s">
        <v>712</v>
      </c>
      <c r="E339" s="7">
        <v>25</v>
      </c>
      <c r="F339" s="7">
        <v>1</v>
      </c>
      <c r="G339" s="7"/>
      <c r="H339" s="7">
        <v>13382</v>
      </c>
      <c r="I339" s="7">
        <v>1</v>
      </c>
      <c r="J339" s="7">
        <v>75</v>
      </c>
      <c r="K339" s="7"/>
      <c r="L339" s="7"/>
    </row>
    <row r="340" ht="20.25" customHeight="1" spans="1:12">
      <c r="A340" s="6">
        <v>108</v>
      </c>
      <c r="B340" s="7" t="s">
        <v>896</v>
      </c>
      <c r="C340" s="7" t="s">
        <v>714</v>
      </c>
      <c r="D340" s="7" t="s">
        <v>713</v>
      </c>
      <c r="E340" s="7">
        <v>30</v>
      </c>
      <c r="F340" s="7">
        <v>1</v>
      </c>
      <c r="G340" s="7" t="s">
        <v>871</v>
      </c>
      <c r="H340" s="7">
        <v>8238</v>
      </c>
      <c r="I340" s="7">
        <v>1</v>
      </c>
      <c r="J340" s="7">
        <v>75</v>
      </c>
      <c r="K340" s="7" t="s">
        <v>872</v>
      </c>
      <c r="L340" s="7" t="s">
        <v>873</v>
      </c>
    </row>
    <row r="341" ht="15.15" spans="1:12">
      <c r="A341" s="6"/>
      <c r="B341" s="7"/>
      <c r="C341" s="7"/>
      <c r="D341" s="7" t="s">
        <v>715</v>
      </c>
      <c r="E341" s="7">
        <v>30</v>
      </c>
      <c r="F341" s="7">
        <v>1</v>
      </c>
      <c r="G341" s="7"/>
      <c r="H341" s="7">
        <v>8238</v>
      </c>
      <c r="I341" s="7">
        <v>1</v>
      </c>
      <c r="J341" s="7">
        <v>75</v>
      </c>
      <c r="K341" s="7"/>
      <c r="L341" s="7"/>
    </row>
    <row r="342" ht="15.15" spans="1:12">
      <c r="A342" s="6"/>
      <c r="B342" s="7"/>
      <c r="C342" s="7"/>
      <c r="D342" s="7" t="s">
        <v>716</v>
      </c>
      <c r="E342" s="7">
        <v>30</v>
      </c>
      <c r="F342" s="7">
        <v>1</v>
      </c>
      <c r="G342" s="7"/>
      <c r="H342" s="7">
        <v>8238</v>
      </c>
      <c r="I342" s="7">
        <v>1</v>
      </c>
      <c r="J342" s="7">
        <v>75</v>
      </c>
      <c r="K342" s="7"/>
      <c r="L342" s="7"/>
    </row>
    <row r="343" ht="15" customHeight="1" spans="1:12">
      <c r="A343" s="6">
        <v>109</v>
      </c>
      <c r="B343" s="7" t="s">
        <v>896</v>
      </c>
      <c r="C343" s="7" t="s">
        <v>718</v>
      </c>
      <c r="D343" s="7" t="s">
        <v>717</v>
      </c>
      <c r="E343" s="7">
        <v>80</v>
      </c>
      <c r="F343" s="7">
        <v>1</v>
      </c>
      <c r="G343" s="7" t="s">
        <v>871</v>
      </c>
      <c r="H343" s="7">
        <v>7540</v>
      </c>
      <c r="I343" s="7">
        <v>2</v>
      </c>
      <c r="J343" s="7">
        <v>120</v>
      </c>
      <c r="K343" s="7" t="s">
        <v>872</v>
      </c>
      <c r="L343" s="7" t="s">
        <v>873</v>
      </c>
    </row>
    <row r="344" ht="15.15" spans="1:12">
      <c r="A344" s="6"/>
      <c r="B344" s="7"/>
      <c r="C344" s="7"/>
      <c r="D344" s="7" t="s">
        <v>722</v>
      </c>
      <c r="E344" s="7">
        <v>80</v>
      </c>
      <c r="F344" s="7">
        <v>1</v>
      </c>
      <c r="G344" s="7"/>
      <c r="H344" s="7">
        <v>7540</v>
      </c>
      <c r="I344" s="7">
        <v>2</v>
      </c>
      <c r="J344" s="7">
        <v>120</v>
      </c>
      <c r="K344" s="7"/>
      <c r="L344" s="7"/>
    </row>
    <row r="345" ht="15" customHeight="1" spans="1:12">
      <c r="A345" s="6">
        <v>110</v>
      </c>
      <c r="B345" s="7" t="s">
        <v>898</v>
      </c>
      <c r="C345" s="7" t="s">
        <v>727</v>
      </c>
      <c r="D345" s="7" t="s">
        <v>726</v>
      </c>
      <c r="E345" s="7">
        <v>60</v>
      </c>
      <c r="F345" s="7">
        <v>1</v>
      </c>
      <c r="G345" s="7" t="s">
        <v>871</v>
      </c>
      <c r="H345" s="7">
        <v>7947</v>
      </c>
      <c r="I345" s="7">
        <v>10</v>
      </c>
      <c r="J345" s="7">
        <v>90</v>
      </c>
      <c r="K345" s="7" t="s">
        <v>872</v>
      </c>
      <c r="L345" s="7" t="s">
        <v>873</v>
      </c>
    </row>
    <row r="346" ht="15.15" spans="1:12">
      <c r="A346" s="6"/>
      <c r="B346" s="7"/>
      <c r="C346" s="7"/>
      <c r="D346" s="7" t="s">
        <v>728</v>
      </c>
      <c r="E346" s="7">
        <v>60</v>
      </c>
      <c r="F346" s="7">
        <v>1</v>
      </c>
      <c r="G346" s="7"/>
      <c r="H346" s="7">
        <v>7947</v>
      </c>
      <c r="I346" s="7">
        <v>10</v>
      </c>
      <c r="J346" s="7">
        <v>90</v>
      </c>
      <c r="K346" s="7"/>
      <c r="L346" s="7"/>
    </row>
    <row r="347" ht="15.15" spans="1:12">
      <c r="A347" s="6"/>
      <c r="B347" s="7"/>
      <c r="C347" s="7"/>
      <c r="D347" s="7" t="s">
        <v>729</v>
      </c>
      <c r="E347" s="7">
        <v>60</v>
      </c>
      <c r="F347" s="7">
        <v>1</v>
      </c>
      <c r="G347" s="7"/>
      <c r="H347" s="7">
        <v>7947</v>
      </c>
      <c r="I347" s="7">
        <v>10</v>
      </c>
      <c r="J347" s="7">
        <v>90</v>
      </c>
      <c r="K347" s="7"/>
      <c r="L347" s="7"/>
    </row>
    <row r="348" ht="15.15" spans="1:12">
      <c r="A348" s="6"/>
      <c r="B348" s="7"/>
      <c r="C348" s="7"/>
      <c r="D348" s="7" t="s">
        <v>730</v>
      </c>
      <c r="E348" s="7">
        <v>60</v>
      </c>
      <c r="F348" s="7">
        <v>1</v>
      </c>
      <c r="G348" s="7"/>
      <c r="H348" s="7">
        <v>7947</v>
      </c>
      <c r="I348" s="7">
        <v>10</v>
      </c>
      <c r="J348" s="7">
        <v>90</v>
      </c>
      <c r="K348" s="7"/>
      <c r="L348" s="7"/>
    </row>
    <row r="349" ht="15.15" spans="1:12">
      <c r="A349" s="6"/>
      <c r="B349" s="7"/>
      <c r="C349" s="7"/>
      <c r="D349" s="7" t="s">
        <v>731</v>
      </c>
      <c r="E349" s="7">
        <v>60</v>
      </c>
      <c r="F349" s="7">
        <v>1</v>
      </c>
      <c r="G349" s="7"/>
      <c r="H349" s="7">
        <v>7947</v>
      </c>
      <c r="I349" s="7">
        <v>10</v>
      </c>
      <c r="J349" s="7">
        <v>90</v>
      </c>
      <c r="K349" s="7"/>
      <c r="L349" s="7"/>
    </row>
    <row r="350" ht="15.15" spans="1:12">
      <c r="A350" s="6"/>
      <c r="B350" s="7"/>
      <c r="C350" s="7"/>
      <c r="D350" s="7" t="s">
        <v>732</v>
      </c>
      <c r="E350" s="7">
        <v>60</v>
      </c>
      <c r="F350" s="7">
        <v>1</v>
      </c>
      <c r="G350" s="7"/>
      <c r="H350" s="7">
        <v>7947</v>
      </c>
      <c r="I350" s="7">
        <v>10</v>
      </c>
      <c r="J350" s="7">
        <v>90</v>
      </c>
      <c r="K350" s="7"/>
      <c r="L350" s="7"/>
    </row>
    <row r="351" ht="15" customHeight="1" spans="1:12">
      <c r="A351" s="6">
        <v>111</v>
      </c>
      <c r="B351" s="7" t="s">
        <v>898</v>
      </c>
      <c r="C351" s="7" t="s">
        <v>734</v>
      </c>
      <c r="D351" s="7" t="s">
        <v>733</v>
      </c>
      <c r="E351" s="7">
        <v>50</v>
      </c>
      <c r="F351" s="7">
        <v>1</v>
      </c>
      <c r="G351" s="7" t="s">
        <v>871</v>
      </c>
      <c r="H351" s="7">
        <v>7410</v>
      </c>
      <c r="I351" s="7">
        <v>10</v>
      </c>
      <c r="J351" s="7">
        <v>90</v>
      </c>
      <c r="K351" s="7" t="s">
        <v>872</v>
      </c>
      <c r="L351" s="7" t="s">
        <v>873</v>
      </c>
    </row>
    <row r="352" ht="15.15" spans="1:12">
      <c r="A352" s="6"/>
      <c r="B352" s="7"/>
      <c r="C352" s="7"/>
      <c r="D352" s="7" t="s">
        <v>735</v>
      </c>
      <c r="E352" s="7">
        <v>50</v>
      </c>
      <c r="F352" s="7">
        <v>1</v>
      </c>
      <c r="G352" s="7"/>
      <c r="H352" s="7">
        <v>7410</v>
      </c>
      <c r="I352" s="7">
        <v>10</v>
      </c>
      <c r="J352" s="7">
        <v>90</v>
      </c>
      <c r="K352" s="7"/>
      <c r="L352" s="7"/>
    </row>
    <row r="353" ht="15.15" spans="1:12">
      <c r="A353" s="6"/>
      <c r="B353" s="7"/>
      <c r="C353" s="7"/>
      <c r="D353" s="7" t="s">
        <v>736</v>
      </c>
      <c r="E353" s="7">
        <v>50</v>
      </c>
      <c r="F353" s="7">
        <v>1</v>
      </c>
      <c r="G353" s="7"/>
      <c r="H353" s="7">
        <v>7410</v>
      </c>
      <c r="I353" s="7">
        <v>10</v>
      </c>
      <c r="J353" s="7">
        <v>90</v>
      </c>
      <c r="K353" s="7"/>
      <c r="L353" s="7"/>
    </row>
    <row r="354" ht="15.15" spans="1:12">
      <c r="A354" s="6"/>
      <c r="B354" s="7"/>
      <c r="C354" s="7"/>
      <c r="D354" s="7" t="s">
        <v>737</v>
      </c>
      <c r="E354" s="7">
        <v>50</v>
      </c>
      <c r="F354" s="7">
        <v>1</v>
      </c>
      <c r="G354" s="7"/>
      <c r="H354" s="7">
        <v>7410</v>
      </c>
      <c r="I354" s="7">
        <v>10</v>
      </c>
      <c r="J354" s="7">
        <v>90</v>
      </c>
      <c r="K354" s="7"/>
      <c r="L354" s="7"/>
    </row>
    <row r="355" ht="15.15" spans="1:12">
      <c r="A355" s="6"/>
      <c r="B355" s="7"/>
      <c r="C355" s="7"/>
      <c r="D355" s="7" t="s">
        <v>738</v>
      </c>
      <c r="E355" s="7">
        <v>50</v>
      </c>
      <c r="F355" s="7">
        <v>1</v>
      </c>
      <c r="G355" s="7"/>
      <c r="H355" s="7">
        <v>7410</v>
      </c>
      <c r="I355" s="7">
        <v>10</v>
      </c>
      <c r="J355" s="7">
        <v>90</v>
      </c>
      <c r="K355" s="7"/>
      <c r="L355" s="7"/>
    </row>
    <row r="356" ht="15.15" spans="1:12">
      <c r="A356" s="6"/>
      <c r="B356" s="7"/>
      <c r="C356" s="7"/>
      <c r="D356" s="7" t="s">
        <v>739</v>
      </c>
      <c r="E356" s="7">
        <v>50</v>
      </c>
      <c r="F356" s="7">
        <v>1</v>
      </c>
      <c r="G356" s="7"/>
      <c r="H356" s="7">
        <v>7410</v>
      </c>
      <c r="I356" s="7">
        <v>10</v>
      </c>
      <c r="J356" s="7">
        <v>90</v>
      </c>
      <c r="K356" s="7"/>
      <c r="L356" s="7"/>
    </row>
    <row r="357" ht="15.15" spans="1:12">
      <c r="A357" s="6"/>
      <c r="B357" s="7"/>
      <c r="C357" s="7"/>
      <c r="D357" s="7" t="s">
        <v>740</v>
      </c>
      <c r="E357" s="7">
        <v>50</v>
      </c>
      <c r="F357" s="7">
        <v>1</v>
      </c>
      <c r="G357" s="7"/>
      <c r="H357" s="7">
        <v>7410</v>
      </c>
      <c r="I357" s="7">
        <v>10</v>
      </c>
      <c r="J357" s="7">
        <v>90</v>
      </c>
      <c r="K357" s="7"/>
      <c r="L357" s="7"/>
    </row>
    <row r="358" ht="15.15" spans="1:12">
      <c r="A358" s="6"/>
      <c r="B358" s="7"/>
      <c r="C358" s="7"/>
      <c r="D358" s="7" t="s">
        <v>741</v>
      </c>
      <c r="E358" s="7">
        <v>50</v>
      </c>
      <c r="F358" s="7">
        <v>1</v>
      </c>
      <c r="G358" s="7"/>
      <c r="H358" s="7">
        <v>7410</v>
      </c>
      <c r="I358" s="7">
        <v>10</v>
      </c>
      <c r="J358" s="7">
        <v>90</v>
      </c>
      <c r="K358" s="7"/>
      <c r="L358" s="7"/>
    </row>
    <row r="359" ht="15" customHeight="1" spans="1:12">
      <c r="A359" s="6">
        <v>112</v>
      </c>
      <c r="B359" s="7" t="s">
        <v>898</v>
      </c>
      <c r="C359" s="7" t="s">
        <v>743</v>
      </c>
      <c r="D359" s="7" t="s">
        <v>742</v>
      </c>
      <c r="E359" s="7">
        <v>30</v>
      </c>
      <c r="F359" s="7">
        <v>1</v>
      </c>
      <c r="G359" s="7" t="s">
        <v>871</v>
      </c>
      <c r="H359" s="7">
        <v>5699</v>
      </c>
      <c r="I359" s="7">
        <v>10</v>
      </c>
      <c r="J359" s="7">
        <v>90</v>
      </c>
      <c r="K359" s="7" t="s">
        <v>872</v>
      </c>
      <c r="L359" s="7" t="s">
        <v>873</v>
      </c>
    </row>
    <row r="360" ht="15.15" spans="1:12">
      <c r="A360" s="6"/>
      <c r="B360" s="7"/>
      <c r="C360" s="7"/>
      <c r="D360" s="7" t="s">
        <v>744</v>
      </c>
      <c r="E360" s="7">
        <v>30</v>
      </c>
      <c r="F360" s="7">
        <v>1</v>
      </c>
      <c r="G360" s="7"/>
      <c r="H360" s="7">
        <v>5699</v>
      </c>
      <c r="I360" s="7">
        <v>10</v>
      </c>
      <c r="J360" s="7">
        <v>90</v>
      </c>
      <c r="K360" s="7"/>
      <c r="L360" s="7"/>
    </row>
    <row r="361" ht="15.15" spans="1:12">
      <c r="A361" s="6"/>
      <c r="B361" s="7"/>
      <c r="C361" s="7"/>
      <c r="D361" s="7" t="s">
        <v>745</v>
      </c>
      <c r="E361" s="7">
        <v>30</v>
      </c>
      <c r="F361" s="7">
        <v>1</v>
      </c>
      <c r="G361" s="7"/>
      <c r="H361" s="7">
        <v>5699</v>
      </c>
      <c r="I361" s="7">
        <v>10</v>
      </c>
      <c r="J361" s="7">
        <v>90</v>
      </c>
      <c r="K361" s="7"/>
      <c r="L361" s="7"/>
    </row>
    <row r="362" ht="15.15" spans="1:12">
      <c r="A362" s="6"/>
      <c r="B362" s="7"/>
      <c r="C362" s="7"/>
      <c r="D362" s="7" t="s">
        <v>746</v>
      </c>
      <c r="E362" s="7">
        <v>30</v>
      </c>
      <c r="F362" s="7">
        <v>1</v>
      </c>
      <c r="G362" s="7"/>
      <c r="H362" s="7">
        <v>5699</v>
      </c>
      <c r="I362" s="7">
        <v>10</v>
      </c>
      <c r="J362" s="7">
        <v>90</v>
      </c>
      <c r="K362" s="7"/>
      <c r="L362" s="7"/>
    </row>
    <row r="363" ht="15.15" spans="1:12">
      <c r="A363" s="6"/>
      <c r="B363" s="7"/>
      <c r="C363" s="7"/>
      <c r="D363" s="7" t="s">
        <v>747</v>
      </c>
      <c r="E363" s="7">
        <v>30</v>
      </c>
      <c r="F363" s="7">
        <v>1</v>
      </c>
      <c r="G363" s="7"/>
      <c r="H363" s="7">
        <v>5699</v>
      </c>
      <c r="I363" s="7">
        <v>10</v>
      </c>
      <c r="J363" s="7">
        <v>90</v>
      </c>
      <c r="K363" s="7"/>
      <c r="L363" s="7"/>
    </row>
    <row r="364" ht="15" customHeight="1" spans="1:12">
      <c r="A364" s="6">
        <v>113</v>
      </c>
      <c r="B364" s="7" t="s">
        <v>898</v>
      </c>
      <c r="C364" s="7" t="s">
        <v>749</v>
      </c>
      <c r="D364" s="7" t="s">
        <v>748</v>
      </c>
      <c r="E364" s="7">
        <v>20</v>
      </c>
      <c r="F364" s="7">
        <v>1</v>
      </c>
      <c r="G364" s="7" t="s">
        <v>871</v>
      </c>
      <c r="H364" s="7">
        <v>6038</v>
      </c>
      <c r="I364" s="7">
        <v>10</v>
      </c>
      <c r="J364" s="7">
        <v>90</v>
      </c>
      <c r="K364" s="7" t="s">
        <v>872</v>
      </c>
      <c r="L364" s="7" t="s">
        <v>873</v>
      </c>
    </row>
    <row r="365" ht="15.15" spans="1:12">
      <c r="A365" s="6"/>
      <c r="B365" s="7"/>
      <c r="C365" s="7"/>
      <c r="D365" s="7" t="s">
        <v>750</v>
      </c>
      <c r="E365" s="7">
        <v>20</v>
      </c>
      <c r="F365" s="7">
        <v>1</v>
      </c>
      <c r="G365" s="7"/>
      <c r="H365" s="7">
        <v>6038</v>
      </c>
      <c r="I365" s="7">
        <v>10</v>
      </c>
      <c r="J365" s="7">
        <v>90</v>
      </c>
      <c r="K365" s="7"/>
      <c r="L365" s="7"/>
    </row>
    <row r="366" ht="15.15" spans="1:12">
      <c r="A366" s="6"/>
      <c r="B366" s="7"/>
      <c r="C366" s="7"/>
      <c r="D366" s="7" t="s">
        <v>751</v>
      </c>
      <c r="E366" s="7">
        <v>20</v>
      </c>
      <c r="F366" s="7">
        <v>1</v>
      </c>
      <c r="G366" s="7"/>
      <c r="H366" s="7">
        <v>6038</v>
      </c>
      <c r="I366" s="7">
        <v>10</v>
      </c>
      <c r="J366" s="7">
        <v>90</v>
      </c>
      <c r="K366" s="7"/>
      <c r="L366" s="7"/>
    </row>
    <row r="367" ht="15" customHeight="1" spans="1:12">
      <c r="A367" s="6">
        <v>114</v>
      </c>
      <c r="B367" s="7" t="s">
        <v>898</v>
      </c>
      <c r="C367" s="7" t="s">
        <v>753</v>
      </c>
      <c r="D367" s="7" t="s">
        <v>752</v>
      </c>
      <c r="E367" s="7">
        <v>25</v>
      </c>
      <c r="F367" s="7">
        <v>1</v>
      </c>
      <c r="G367" s="7" t="s">
        <v>871</v>
      </c>
      <c r="H367" s="7">
        <v>7212</v>
      </c>
      <c r="I367" s="7">
        <v>10</v>
      </c>
      <c r="J367" s="7">
        <v>90</v>
      </c>
      <c r="K367" s="7" t="s">
        <v>872</v>
      </c>
      <c r="L367" s="7" t="s">
        <v>873</v>
      </c>
    </row>
    <row r="368" ht="15.15" spans="1:12">
      <c r="A368" s="6"/>
      <c r="B368" s="7"/>
      <c r="C368" s="7"/>
      <c r="D368" s="7" t="s">
        <v>754</v>
      </c>
      <c r="E368" s="7">
        <v>25</v>
      </c>
      <c r="F368" s="7">
        <v>1</v>
      </c>
      <c r="G368" s="7"/>
      <c r="H368" s="7">
        <v>7212</v>
      </c>
      <c r="I368" s="7">
        <v>10</v>
      </c>
      <c r="J368" s="7">
        <v>90</v>
      </c>
      <c r="K368" s="7"/>
      <c r="L368" s="7"/>
    </row>
    <row r="369" ht="15.15" spans="1:12">
      <c r="A369" s="6"/>
      <c r="B369" s="7"/>
      <c r="C369" s="7"/>
      <c r="D369" s="7" t="s">
        <v>755</v>
      </c>
      <c r="E369" s="7">
        <v>25</v>
      </c>
      <c r="F369" s="7">
        <v>1</v>
      </c>
      <c r="G369" s="7"/>
      <c r="H369" s="7">
        <v>7212</v>
      </c>
      <c r="I369" s="7">
        <v>10</v>
      </c>
      <c r="J369" s="7">
        <v>90</v>
      </c>
      <c r="K369" s="7"/>
      <c r="L369" s="7"/>
    </row>
    <row r="370" ht="15" customHeight="1" spans="1:12">
      <c r="A370" s="6">
        <v>115</v>
      </c>
      <c r="B370" s="7" t="s">
        <v>898</v>
      </c>
      <c r="C370" s="7" t="s">
        <v>757</v>
      </c>
      <c r="D370" s="7" t="s">
        <v>756</v>
      </c>
      <c r="E370" s="7">
        <v>20</v>
      </c>
      <c r="F370" s="7">
        <v>1</v>
      </c>
      <c r="G370" s="7" t="s">
        <v>871</v>
      </c>
      <c r="H370" s="7">
        <v>8096</v>
      </c>
      <c r="I370" s="7">
        <v>10</v>
      </c>
      <c r="J370" s="7">
        <v>90</v>
      </c>
      <c r="K370" s="7" t="s">
        <v>872</v>
      </c>
      <c r="L370" s="7" t="s">
        <v>873</v>
      </c>
    </row>
    <row r="371" ht="15.15" spans="1:12">
      <c r="A371" s="6"/>
      <c r="B371" s="7"/>
      <c r="C371" s="7"/>
      <c r="D371" s="7" t="s">
        <v>758</v>
      </c>
      <c r="E371" s="7">
        <v>20</v>
      </c>
      <c r="F371" s="7">
        <v>1</v>
      </c>
      <c r="G371" s="7"/>
      <c r="H371" s="7">
        <v>8096</v>
      </c>
      <c r="I371" s="7">
        <v>10</v>
      </c>
      <c r="J371" s="7">
        <v>90</v>
      </c>
      <c r="K371" s="7"/>
      <c r="L371" s="7"/>
    </row>
    <row r="372" ht="15.15" spans="1:12">
      <c r="A372" s="6"/>
      <c r="B372" s="7"/>
      <c r="C372" s="7"/>
      <c r="D372" s="7" t="s">
        <v>759</v>
      </c>
      <c r="E372" s="7">
        <v>20</v>
      </c>
      <c r="F372" s="7">
        <v>1</v>
      </c>
      <c r="G372" s="7"/>
      <c r="H372" s="7">
        <v>8096</v>
      </c>
      <c r="I372" s="7">
        <v>10</v>
      </c>
      <c r="J372" s="7">
        <v>90</v>
      </c>
      <c r="K372" s="7"/>
      <c r="L372" s="7"/>
    </row>
    <row r="373" ht="15.15" spans="1:12">
      <c r="A373" s="6"/>
      <c r="B373" s="7"/>
      <c r="C373" s="7"/>
      <c r="D373" s="7" t="s">
        <v>760</v>
      </c>
      <c r="E373" s="7">
        <v>20</v>
      </c>
      <c r="F373" s="7">
        <v>1</v>
      </c>
      <c r="G373" s="7"/>
      <c r="H373" s="7">
        <v>8096</v>
      </c>
      <c r="I373" s="7">
        <v>10</v>
      </c>
      <c r="J373" s="7">
        <v>90</v>
      </c>
      <c r="K373" s="7"/>
      <c r="L373" s="7"/>
    </row>
    <row r="374" ht="15" customHeight="1" spans="1:12">
      <c r="A374" s="6">
        <v>116</v>
      </c>
      <c r="B374" s="7" t="s">
        <v>898</v>
      </c>
      <c r="C374" s="7" t="s">
        <v>762</v>
      </c>
      <c r="D374" s="7" t="s">
        <v>761</v>
      </c>
      <c r="E374" s="7">
        <v>40</v>
      </c>
      <c r="F374" s="7">
        <v>1</v>
      </c>
      <c r="G374" s="7" t="s">
        <v>871</v>
      </c>
      <c r="H374" s="7">
        <v>6249</v>
      </c>
      <c r="I374" s="7">
        <v>10</v>
      </c>
      <c r="J374" s="7">
        <v>90</v>
      </c>
      <c r="K374" s="7" t="s">
        <v>872</v>
      </c>
      <c r="L374" s="7" t="s">
        <v>873</v>
      </c>
    </row>
    <row r="375" ht="15.15" spans="1:12">
      <c r="A375" s="6"/>
      <c r="B375" s="7"/>
      <c r="C375" s="7"/>
      <c r="D375" s="7" t="s">
        <v>763</v>
      </c>
      <c r="E375" s="7">
        <v>40</v>
      </c>
      <c r="F375" s="7">
        <v>1</v>
      </c>
      <c r="G375" s="7"/>
      <c r="H375" s="7">
        <v>6249</v>
      </c>
      <c r="I375" s="7">
        <v>10</v>
      </c>
      <c r="J375" s="7">
        <v>90</v>
      </c>
      <c r="K375" s="7"/>
      <c r="L375" s="7"/>
    </row>
    <row r="376" ht="15" customHeight="1" spans="1:12">
      <c r="A376" s="6">
        <v>117</v>
      </c>
      <c r="B376" s="7" t="s">
        <v>898</v>
      </c>
      <c r="C376" s="7" t="s">
        <v>765</v>
      </c>
      <c r="D376" s="7" t="s">
        <v>764</v>
      </c>
      <c r="E376" s="7">
        <v>40</v>
      </c>
      <c r="F376" s="7">
        <v>1</v>
      </c>
      <c r="G376" s="7" t="s">
        <v>871</v>
      </c>
      <c r="H376" s="7">
        <v>7344</v>
      </c>
      <c r="I376" s="7">
        <v>10</v>
      </c>
      <c r="J376" s="7">
        <v>90</v>
      </c>
      <c r="K376" s="7" t="s">
        <v>872</v>
      </c>
      <c r="L376" s="7" t="s">
        <v>873</v>
      </c>
    </row>
    <row r="377" ht="15.15" spans="1:12">
      <c r="A377" s="6"/>
      <c r="B377" s="7"/>
      <c r="C377" s="7"/>
      <c r="D377" s="7" t="s">
        <v>766</v>
      </c>
      <c r="E377" s="7">
        <v>40</v>
      </c>
      <c r="F377" s="7">
        <v>1</v>
      </c>
      <c r="G377" s="7"/>
      <c r="H377" s="7">
        <v>7344</v>
      </c>
      <c r="I377" s="7">
        <v>10</v>
      </c>
      <c r="J377" s="7">
        <v>90</v>
      </c>
      <c r="K377" s="7"/>
      <c r="L377" s="7"/>
    </row>
    <row r="378" ht="15.15" spans="1:12">
      <c r="A378" s="6"/>
      <c r="B378" s="7"/>
      <c r="C378" s="7"/>
      <c r="D378" s="7" t="s">
        <v>767</v>
      </c>
      <c r="E378" s="7">
        <v>40</v>
      </c>
      <c r="F378" s="7">
        <v>1</v>
      </c>
      <c r="G378" s="7"/>
      <c r="H378" s="7">
        <v>7344</v>
      </c>
      <c r="I378" s="7">
        <v>10</v>
      </c>
      <c r="J378" s="7">
        <v>90</v>
      </c>
      <c r="K378" s="7"/>
      <c r="L378" s="7"/>
    </row>
    <row r="379" ht="15.15" spans="1:12">
      <c r="A379" s="6"/>
      <c r="B379" s="7"/>
      <c r="C379" s="7"/>
      <c r="D379" s="7" t="s">
        <v>768</v>
      </c>
      <c r="E379" s="7">
        <v>40</v>
      </c>
      <c r="F379" s="7">
        <v>1</v>
      </c>
      <c r="G379" s="7"/>
      <c r="H379" s="7">
        <v>7344</v>
      </c>
      <c r="I379" s="7">
        <v>10</v>
      </c>
      <c r="J379" s="7">
        <v>90</v>
      </c>
      <c r="K379" s="7"/>
      <c r="L379" s="7"/>
    </row>
    <row r="380" ht="15" customHeight="1" spans="1:12">
      <c r="A380" s="6">
        <v>118</v>
      </c>
      <c r="B380" s="7" t="s">
        <v>898</v>
      </c>
      <c r="C380" s="7" t="s">
        <v>770</v>
      </c>
      <c r="D380" s="7" t="s">
        <v>769</v>
      </c>
      <c r="E380" s="7">
        <v>30</v>
      </c>
      <c r="F380" s="7">
        <v>1</v>
      </c>
      <c r="G380" s="7" t="s">
        <v>871</v>
      </c>
      <c r="H380" s="7">
        <v>5317</v>
      </c>
      <c r="I380" s="7">
        <v>10</v>
      </c>
      <c r="J380" s="7">
        <v>90</v>
      </c>
      <c r="K380" s="7" t="s">
        <v>872</v>
      </c>
      <c r="L380" s="7" t="s">
        <v>873</v>
      </c>
    </row>
    <row r="381" ht="15.15" spans="1:12">
      <c r="A381" s="6"/>
      <c r="B381" s="7"/>
      <c r="C381" s="7"/>
      <c r="D381" s="7" t="s">
        <v>771</v>
      </c>
      <c r="E381" s="7">
        <v>30</v>
      </c>
      <c r="F381" s="7">
        <v>1</v>
      </c>
      <c r="G381" s="7"/>
      <c r="H381" s="7">
        <v>5317</v>
      </c>
      <c r="I381" s="7">
        <v>10</v>
      </c>
      <c r="J381" s="7">
        <v>90</v>
      </c>
      <c r="K381" s="7"/>
      <c r="L381" s="7"/>
    </row>
    <row r="382" ht="15.15" spans="1:12">
      <c r="A382" s="6"/>
      <c r="B382" s="7"/>
      <c r="C382" s="7"/>
      <c r="D382" s="7" t="s">
        <v>772</v>
      </c>
      <c r="E382" s="7">
        <v>30</v>
      </c>
      <c r="F382" s="7">
        <v>1</v>
      </c>
      <c r="G382" s="7"/>
      <c r="H382" s="7">
        <v>5317</v>
      </c>
      <c r="I382" s="7">
        <v>10</v>
      </c>
      <c r="J382" s="7">
        <v>90</v>
      </c>
      <c r="K382" s="7"/>
      <c r="L382" s="7"/>
    </row>
    <row r="383" ht="15.15" spans="1:12">
      <c r="A383" s="6"/>
      <c r="B383" s="7"/>
      <c r="C383" s="7"/>
      <c r="D383" s="7" t="s">
        <v>773</v>
      </c>
      <c r="E383" s="7">
        <v>30</v>
      </c>
      <c r="F383" s="7">
        <v>1</v>
      </c>
      <c r="G383" s="7"/>
      <c r="H383" s="7">
        <v>5317</v>
      </c>
      <c r="I383" s="7">
        <v>10</v>
      </c>
      <c r="J383" s="7">
        <v>90</v>
      </c>
      <c r="K383" s="7"/>
      <c r="L383" s="7"/>
    </row>
    <row r="384" ht="15" customHeight="1" spans="1:12">
      <c r="A384" s="6">
        <v>119</v>
      </c>
      <c r="B384" s="7" t="s">
        <v>898</v>
      </c>
      <c r="C384" s="7" t="s">
        <v>775</v>
      </c>
      <c r="D384" s="7" t="s">
        <v>774</v>
      </c>
      <c r="E384" s="7">
        <v>30</v>
      </c>
      <c r="F384" s="7">
        <v>1</v>
      </c>
      <c r="G384" s="7" t="s">
        <v>871</v>
      </c>
      <c r="H384" s="7">
        <v>5641</v>
      </c>
      <c r="I384" s="7">
        <v>10</v>
      </c>
      <c r="J384" s="7">
        <v>90</v>
      </c>
      <c r="K384" s="7" t="s">
        <v>872</v>
      </c>
      <c r="L384" s="7" t="s">
        <v>873</v>
      </c>
    </row>
    <row r="385" ht="15.15" spans="1:12">
      <c r="A385" s="6"/>
      <c r="B385" s="7"/>
      <c r="C385" s="7"/>
      <c r="D385" s="7" t="s">
        <v>776</v>
      </c>
      <c r="E385" s="7">
        <v>30</v>
      </c>
      <c r="F385" s="7">
        <v>1</v>
      </c>
      <c r="G385" s="7"/>
      <c r="H385" s="7">
        <v>5641</v>
      </c>
      <c r="I385" s="7">
        <v>10</v>
      </c>
      <c r="J385" s="7">
        <v>90</v>
      </c>
      <c r="K385" s="7"/>
      <c r="L385" s="7"/>
    </row>
    <row r="386" ht="15.15" spans="1:12">
      <c r="A386" s="6"/>
      <c r="B386" s="7"/>
      <c r="C386" s="7"/>
      <c r="D386" s="7" t="s">
        <v>780</v>
      </c>
      <c r="E386" s="7">
        <v>30</v>
      </c>
      <c r="F386" s="7">
        <v>1</v>
      </c>
      <c r="G386" s="7"/>
      <c r="H386" s="7">
        <v>5641</v>
      </c>
      <c r="I386" s="7">
        <v>10</v>
      </c>
      <c r="J386" s="7">
        <v>90</v>
      </c>
      <c r="K386" s="7"/>
      <c r="L386" s="7"/>
    </row>
    <row r="387" ht="15.15" spans="1:12">
      <c r="A387" s="6"/>
      <c r="B387" s="7"/>
      <c r="C387" s="7"/>
      <c r="D387" s="7" t="s">
        <v>781</v>
      </c>
      <c r="E387" s="7">
        <v>30</v>
      </c>
      <c r="F387" s="7">
        <v>1</v>
      </c>
      <c r="G387" s="7"/>
      <c r="H387" s="7">
        <v>5641</v>
      </c>
      <c r="I387" s="7">
        <v>10</v>
      </c>
      <c r="J387" s="7">
        <v>90</v>
      </c>
      <c r="K387" s="7"/>
      <c r="L387" s="7"/>
    </row>
    <row r="388" ht="15.15" spans="1:12">
      <c r="A388" s="6"/>
      <c r="B388" s="7"/>
      <c r="C388" s="7"/>
      <c r="D388" s="7" t="s">
        <v>782</v>
      </c>
      <c r="E388" s="7">
        <v>30</v>
      </c>
      <c r="F388" s="7">
        <v>1</v>
      </c>
      <c r="G388" s="7"/>
      <c r="H388" s="7">
        <v>5641</v>
      </c>
      <c r="I388" s="7">
        <v>10</v>
      </c>
      <c r="J388" s="7">
        <v>90</v>
      </c>
      <c r="K388" s="7"/>
      <c r="L388" s="7"/>
    </row>
    <row r="389" ht="15" customHeight="1" spans="1:12">
      <c r="A389" s="6">
        <v>120</v>
      </c>
      <c r="B389" s="7" t="s">
        <v>898</v>
      </c>
      <c r="C389" s="7" t="s">
        <v>784</v>
      </c>
      <c r="D389" s="7" t="s">
        <v>783</v>
      </c>
      <c r="E389" s="7">
        <v>36</v>
      </c>
      <c r="F389" s="7">
        <v>1</v>
      </c>
      <c r="G389" s="7" t="s">
        <v>871</v>
      </c>
      <c r="H389" s="7">
        <v>5233</v>
      </c>
      <c r="I389" s="7">
        <v>10</v>
      </c>
      <c r="J389" s="7">
        <v>90</v>
      </c>
      <c r="K389" s="7" t="s">
        <v>872</v>
      </c>
      <c r="L389" s="7" t="s">
        <v>873</v>
      </c>
    </row>
    <row r="390" ht="15.15" spans="1:12">
      <c r="A390" s="6"/>
      <c r="B390" s="7"/>
      <c r="C390" s="7"/>
      <c r="D390" s="7" t="s">
        <v>785</v>
      </c>
      <c r="E390" s="7">
        <v>36</v>
      </c>
      <c r="F390" s="7">
        <v>1</v>
      </c>
      <c r="G390" s="7"/>
      <c r="H390" s="7">
        <v>5233</v>
      </c>
      <c r="I390" s="7">
        <v>10</v>
      </c>
      <c r="J390" s="7">
        <v>90</v>
      </c>
      <c r="K390" s="7"/>
      <c r="L390" s="7"/>
    </row>
    <row r="391" ht="15.15" spans="1:12">
      <c r="A391" s="6"/>
      <c r="B391" s="7"/>
      <c r="C391" s="7"/>
      <c r="D391" s="7" t="s">
        <v>786</v>
      </c>
      <c r="E391" s="7">
        <v>36</v>
      </c>
      <c r="F391" s="7">
        <v>1</v>
      </c>
      <c r="G391" s="7"/>
      <c r="H391" s="7">
        <v>5233</v>
      </c>
      <c r="I391" s="7">
        <v>10</v>
      </c>
      <c r="J391" s="7">
        <v>90</v>
      </c>
      <c r="K391" s="7"/>
      <c r="L391" s="7"/>
    </row>
    <row r="392" ht="15.15" spans="1:12">
      <c r="A392" s="6"/>
      <c r="B392" s="7"/>
      <c r="C392" s="7"/>
      <c r="D392" s="7" t="s">
        <v>787</v>
      </c>
      <c r="E392" s="7">
        <v>36</v>
      </c>
      <c r="F392" s="7">
        <v>1</v>
      </c>
      <c r="G392" s="7"/>
      <c r="H392" s="7">
        <v>5233</v>
      </c>
      <c r="I392" s="7">
        <v>10</v>
      </c>
      <c r="J392" s="7">
        <v>90</v>
      </c>
      <c r="K392" s="7"/>
      <c r="L392" s="7"/>
    </row>
    <row r="393" ht="15.15" spans="1:12">
      <c r="A393" s="6"/>
      <c r="B393" s="7"/>
      <c r="C393" s="7"/>
      <c r="D393" s="7" t="s">
        <v>788</v>
      </c>
      <c r="E393" s="7">
        <v>36</v>
      </c>
      <c r="F393" s="7">
        <v>1</v>
      </c>
      <c r="G393" s="7"/>
      <c r="H393" s="7">
        <v>5233</v>
      </c>
      <c r="I393" s="7">
        <v>10</v>
      </c>
      <c r="J393" s="7">
        <v>90</v>
      </c>
      <c r="K393" s="7"/>
      <c r="L393" s="7"/>
    </row>
    <row r="394" ht="15" customHeight="1" spans="1:12">
      <c r="A394" s="6">
        <v>121</v>
      </c>
      <c r="B394" s="7" t="s">
        <v>898</v>
      </c>
      <c r="C394" s="7" t="s">
        <v>790</v>
      </c>
      <c r="D394" s="7" t="s">
        <v>789</v>
      </c>
      <c r="E394" s="7">
        <v>24</v>
      </c>
      <c r="F394" s="7">
        <v>1</v>
      </c>
      <c r="G394" s="7" t="s">
        <v>871</v>
      </c>
      <c r="H394" s="7">
        <v>4248</v>
      </c>
      <c r="I394" s="7">
        <v>7</v>
      </c>
      <c r="J394" s="7">
        <v>75</v>
      </c>
      <c r="K394" s="7" t="s">
        <v>872</v>
      </c>
      <c r="L394" s="7" t="s">
        <v>873</v>
      </c>
    </row>
    <row r="395" ht="15.15" spans="1:12">
      <c r="A395" s="6"/>
      <c r="B395" s="7"/>
      <c r="C395" s="7"/>
      <c r="D395" s="7" t="s">
        <v>791</v>
      </c>
      <c r="E395" s="7">
        <v>24</v>
      </c>
      <c r="F395" s="7">
        <v>1</v>
      </c>
      <c r="G395" s="7"/>
      <c r="H395" s="7">
        <v>4248</v>
      </c>
      <c r="I395" s="7">
        <v>7</v>
      </c>
      <c r="J395" s="7">
        <v>75</v>
      </c>
      <c r="K395" s="7"/>
      <c r="L395" s="7"/>
    </row>
    <row r="396" ht="15.15" spans="1:12">
      <c r="A396" s="6"/>
      <c r="B396" s="7"/>
      <c r="C396" s="7"/>
      <c r="D396" s="7" t="s">
        <v>793</v>
      </c>
      <c r="E396" s="7">
        <v>24</v>
      </c>
      <c r="F396" s="7">
        <v>1</v>
      </c>
      <c r="G396" s="7"/>
      <c r="H396" s="7">
        <v>4248</v>
      </c>
      <c r="I396" s="7">
        <v>7</v>
      </c>
      <c r="J396" s="7">
        <v>75</v>
      </c>
      <c r="K396" s="7"/>
      <c r="L396" s="7"/>
    </row>
    <row r="397" ht="15.15" spans="1:12">
      <c r="A397" s="6"/>
      <c r="B397" s="7"/>
      <c r="C397" s="7"/>
      <c r="D397" s="7" t="s">
        <v>794</v>
      </c>
      <c r="E397" s="7">
        <v>24</v>
      </c>
      <c r="F397" s="7">
        <v>1</v>
      </c>
      <c r="G397" s="7"/>
      <c r="H397" s="7">
        <v>4248</v>
      </c>
      <c r="I397" s="7">
        <v>7</v>
      </c>
      <c r="J397" s="7">
        <v>75</v>
      </c>
      <c r="K397" s="7"/>
      <c r="L397" s="7"/>
    </row>
    <row r="398" ht="15.15" spans="1:12">
      <c r="A398" s="6"/>
      <c r="B398" s="7"/>
      <c r="C398" s="7"/>
      <c r="D398" s="7" t="s">
        <v>798</v>
      </c>
      <c r="E398" s="7">
        <v>24</v>
      </c>
      <c r="F398" s="7">
        <v>1</v>
      </c>
      <c r="G398" s="7"/>
      <c r="H398" s="7">
        <v>4248</v>
      </c>
      <c r="I398" s="7">
        <v>7</v>
      </c>
      <c r="J398" s="7">
        <v>75</v>
      </c>
      <c r="K398" s="7"/>
      <c r="L398" s="7"/>
    </row>
    <row r="399" ht="15" customHeight="1" spans="1:12">
      <c r="A399" s="6">
        <v>122</v>
      </c>
      <c r="B399" s="7" t="s">
        <v>898</v>
      </c>
      <c r="C399" s="7" t="s">
        <v>800</v>
      </c>
      <c r="D399" s="7" t="s">
        <v>799</v>
      </c>
      <c r="E399" s="7">
        <v>20</v>
      </c>
      <c r="F399" s="7">
        <v>1</v>
      </c>
      <c r="G399" s="7" t="s">
        <v>871</v>
      </c>
      <c r="H399" s="7">
        <v>4274</v>
      </c>
      <c r="I399" s="7">
        <v>7</v>
      </c>
      <c r="J399" s="7">
        <v>75</v>
      </c>
      <c r="K399" s="7" t="s">
        <v>872</v>
      </c>
      <c r="L399" s="7" t="s">
        <v>873</v>
      </c>
    </row>
    <row r="400" ht="15.15" spans="1:12">
      <c r="A400" s="6"/>
      <c r="B400" s="7"/>
      <c r="C400" s="7"/>
      <c r="D400" s="7" t="s">
        <v>801</v>
      </c>
      <c r="E400" s="7">
        <v>20</v>
      </c>
      <c r="F400" s="7">
        <v>1</v>
      </c>
      <c r="G400" s="7"/>
      <c r="H400" s="7">
        <v>4274</v>
      </c>
      <c r="I400" s="7">
        <v>7</v>
      </c>
      <c r="J400" s="7">
        <v>75</v>
      </c>
      <c r="K400" s="7"/>
      <c r="L400" s="7"/>
    </row>
    <row r="401" ht="15" customHeight="1" spans="1:12">
      <c r="A401" s="6">
        <v>123</v>
      </c>
      <c r="B401" s="7" t="s">
        <v>898</v>
      </c>
      <c r="C401" s="7" t="s">
        <v>804</v>
      </c>
      <c r="D401" s="7" t="s">
        <v>803</v>
      </c>
      <c r="E401" s="7">
        <v>25</v>
      </c>
      <c r="F401" s="7">
        <v>1</v>
      </c>
      <c r="G401" s="7" t="s">
        <v>871</v>
      </c>
      <c r="H401" s="7">
        <v>4988</v>
      </c>
      <c r="I401" s="7">
        <v>7</v>
      </c>
      <c r="J401" s="7">
        <v>80</v>
      </c>
      <c r="K401" s="7" t="s">
        <v>872</v>
      </c>
      <c r="L401" s="7" t="s">
        <v>873</v>
      </c>
    </row>
    <row r="402" ht="15.15" spans="1:12">
      <c r="A402" s="6"/>
      <c r="B402" s="7"/>
      <c r="C402" s="7"/>
      <c r="D402" s="7" t="s">
        <v>805</v>
      </c>
      <c r="E402" s="7">
        <v>25</v>
      </c>
      <c r="F402" s="7">
        <v>1</v>
      </c>
      <c r="G402" s="7"/>
      <c r="H402" s="7">
        <v>4988</v>
      </c>
      <c r="I402" s="7">
        <v>7</v>
      </c>
      <c r="J402" s="7">
        <v>80</v>
      </c>
      <c r="K402" s="7"/>
      <c r="L402" s="7"/>
    </row>
    <row r="403" ht="15.15" spans="1:12">
      <c r="A403" s="6"/>
      <c r="B403" s="7"/>
      <c r="C403" s="7"/>
      <c r="D403" s="7" t="s">
        <v>806</v>
      </c>
      <c r="E403" s="7">
        <v>25</v>
      </c>
      <c r="F403" s="7">
        <v>1</v>
      </c>
      <c r="G403" s="7"/>
      <c r="H403" s="7">
        <v>4988</v>
      </c>
      <c r="I403" s="7">
        <v>7</v>
      </c>
      <c r="J403" s="7">
        <v>80</v>
      </c>
      <c r="K403" s="7"/>
      <c r="L403" s="7"/>
    </row>
    <row r="404" ht="15" customHeight="1" spans="1:12">
      <c r="A404" s="6">
        <v>124</v>
      </c>
      <c r="B404" s="7" t="s">
        <v>898</v>
      </c>
      <c r="C404" s="7" t="s">
        <v>808</v>
      </c>
      <c r="D404" s="7" t="s">
        <v>807</v>
      </c>
      <c r="E404" s="7">
        <v>10</v>
      </c>
      <c r="F404" s="7">
        <v>1</v>
      </c>
      <c r="G404" s="7" t="s">
        <v>871</v>
      </c>
      <c r="H404" s="7">
        <v>9090</v>
      </c>
      <c r="I404" s="7">
        <v>7</v>
      </c>
      <c r="J404" s="7">
        <v>75</v>
      </c>
      <c r="K404" s="7" t="s">
        <v>872</v>
      </c>
      <c r="L404" s="7" t="s">
        <v>873</v>
      </c>
    </row>
    <row r="405" ht="15.15" spans="1:12">
      <c r="A405" s="6"/>
      <c r="B405" s="7"/>
      <c r="C405" s="7"/>
      <c r="D405" s="7" t="s">
        <v>809</v>
      </c>
      <c r="E405" s="7">
        <v>10</v>
      </c>
      <c r="F405" s="7">
        <v>1</v>
      </c>
      <c r="G405" s="7"/>
      <c r="H405" s="7">
        <v>9090</v>
      </c>
      <c r="I405" s="7">
        <v>7</v>
      </c>
      <c r="J405" s="7">
        <v>75</v>
      </c>
      <c r="K405" s="7"/>
      <c r="L405" s="7"/>
    </row>
    <row r="406" ht="15" customHeight="1" spans="1:12">
      <c r="A406" s="6">
        <v>125</v>
      </c>
      <c r="B406" s="7" t="s">
        <v>898</v>
      </c>
      <c r="C406" s="7" t="s">
        <v>811</v>
      </c>
      <c r="D406" s="7" t="s">
        <v>810</v>
      </c>
      <c r="E406" s="7">
        <v>10</v>
      </c>
      <c r="F406" s="7">
        <v>1</v>
      </c>
      <c r="G406" s="7" t="s">
        <v>871</v>
      </c>
      <c r="H406" s="7">
        <v>10200</v>
      </c>
      <c r="I406" s="7">
        <v>7</v>
      </c>
      <c r="J406" s="7">
        <v>75</v>
      </c>
      <c r="K406" s="7" t="s">
        <v>872</v>
      </c>
      <c r="L406" s="7" t="s">
        <v>873</v>
      </c>
    </row>
    <row r="407" ht="15.15" spans="1:12">
      <c r="A407" s="6"/>
      <c r="B407" s="7"/>
      <c r="C407" s="7"/>
      <c r="D407" s="7" t="s">
        <v>812</v>
      </c>
      <c r="E407" s="7">
        <v>10</v>
      </c>
      <c r="F407" s="7">
        <v>1</v>
      </c>
      <c r="G407" s="7"/>
      <c r="H407" s="7">
        <v>10200</v>
      </c>
      <c r="I407" s="7">
        <v>7</v>
      </c>
      <c r="J407" s="7">
        <v>75</v>
      </c>
      <c r="K407" s="7"/>
      <c r="L407" s="7"/>
    </row>
    <row r="408" ht="15" customHeight="1" spans="1:12">
      <c r="A408" s="6">
        <v>126</v>
      </c>
      <c r="B408" s="7" t="s">
        <v>898</v>
      </c>
      <c r="C408" s="7" t="s">
        <v>814</v>
      </c>
      <c r="D408" s="7" t="s">
        <v>813</v>
      </c>
      <c r="E408" s="7">
        <v>10</v>
      </c>
      <c r="F408" s="7">
        <v>1</v>
      </c>
      <c r="G408" s="7" t="s">
        <v>871</v>
      </c>
      <c r="H408" s="7">
        <v>12481</v>
      </c>
      <c r="I408" s="7">
        <v>7</v>
      </c>
      <c r="J408" s="7">
        <v>75</v>
      </c>
      <c r="K408" s="7" t="s">
        <v>872</v>
      </c>
      <c r="L408" s="7" t="s">
        <v>873</v>
      </c>
    </row>
    <row r="409" ht="15.15" spans="1:12">
      <c r="A409" s="6"/>
      <c r="B409" s="7"/>
      <c r="C409" s="7"/>
      <c r="D409" s="7" t="s">
        <v>815</v>
      </c>
      <c r="E409" s="7">
        <v>10</v>
      </c>
      <c r="F409" s="7">
        <v>1</v>
      </c>
      <c r="G409" s="7"/>
      <c r="H409" s="7">
        <v>12481</v>
      </c>
      <c r="I409" s="7">
        <v>7</v>
      </c>
      <c r="J409" s="7">
        <v>75</v>
      </c>
      <c r="K409" s="7"/>
      <c r="L409" s="7"/>
    </row>
    <row r="410" ht="15" customHeight="1" spans="1:12">
      <c r="A410" s="6">
        <v>127</v>
      </c>
      <c r="B410" s="7" t="s">
        <v>898</v>
      </c>
      <c r="C410" s="7" t="s">
        <v>817</v>
      </c>
      <c r="D410" s="7" t="s">
        <v>816</v>
      </c>
      <c r="E410" s="7">
        <v>20</v>
      </c>
      <c r="F410" s="7">
        <v>1</v>
      </c>
      <c r="G410" s="7" t="s">
        <v>871</v>
      </c>
      <c r="H410" s="7">
        <v>12879</v>
      </c>
      <c r="I410" s="7">
        <v>10</v>
      </c>
      <c r="J410" s="7">
        <v>75</v>
      </c>
      <c r="K410" s="7" t="s">
        <v>872</v>
      </c>
      <c r="L410" s="7" t="s">
        <v>873</v>
      </c>
    </row>
    <row r="411" ht="15.15" spans="1:12">
      <c r="A411" s="6"/>
      <c r="B411" s="7"/>
      <c r="C411" s="7"/>
      <c r="D411" s="7" t="s">
        <v>818</v>
      </c>
      <c r="E411" s="7">
        <v>20</v>
      </c>
      <c r="F411" s="7">
        <v>1</v>
      </c>
      <c r="G411" s="7"/>
      <c r="H411" s="7">
        <v>12879</v>
      </c>
      <c r="I411" s="7">
        <v>10</v>
      </c>
      <c r="J411" s="7">
        <v>75</v>
      </c>
      <c r="K411" s="7"/>
      <c r="L411" s="7"/>
    </row>
    <row r="412" ht="15.15" spans="1:12">
      <c r="A412" s="6"/>
      <c r="B412" s="7"/>
      <c r="C412" s="7"/>
      <c r="D412" s="7" t="s">
        <v>819</v>
      </c>
      <c r="E412" s="7">
        <v>20</v>
      </c>
      <c r="F412" s="7">
        <v>1</v>
      </c>
      <c r="G412" s="7"/>
      <c r="H412" s="7">
        <v>12879</v>
      </c>
      <c r="I412" s="7">
        <v>10</v>
      </c>
      <c r="J412" s="7">
        <v>75</v>
      </c>
      <c r="K412" s="7"/>
      <c r="L412" s="7"/>
    </row>
    <row r="413" ht="15.15" spans="1:12">
      <c r="A413" s="6"/>
      <c r="B413" s="7"/>
      <c r="C413" s="7"/>
      <c r="D413" s="7" t="s">
        <v>820</v>
      </c>
      <c r="E413" s="7">
        <v>20</v>
      </c>
      <c r="F413" s="7">
        <v>1</v>
      </c>
      <c r="G413" s="7"/>
      <c r="H413" s="7">
        <v>12879</v>
      </c>
      <c r="I413" s="7">
        <v>10</v>
      </c>
      <c r="J413" s="7">
        <v>75</v>
      </c>
      <c r="K413" s="7"/>
      <c r="L413" s="7"/>
    </row>
    <row r="414" ht="15" customHeight="1" spans="1:12">
      <c r="A414" s="6">
        <v>128</v>
      </c>
      <c r="B414" s="7" t="s">
        <v>898</v>
      </c>
      <c r="C414" s="7" t="s">
        <v>825</v>
      </c>
      <c r="D414" s="7" t="s">
        <v>824</v>
      </c>
      <c r="E414" s="7">
        <v>20</v>
      </c>
      <c r="F414" s="7">
        <v>1</v>
      </c>
      <c r="G414" s="7" t="s">
        <v>871</v>
      </c>
      <c r="H414" s="7">
        <v>12012</v>
      </c>
      <c r="I414" s="7">
        <v>10</v>
      </c>
      <c r="J414" s="7">
        <v>75</v>
      </c>
      <c r="K414" s="7" t="s">
        <v>872</v>
      </c>
      <c r="L414" s="7" t="s">
        <v>873</v>
      </c>
    </row>
    <row r="415" ht="15.15" spans="1:12">
      <c r="A415" s="6"/>
      <c r="B415" s="7"/>
      <c r="C415" s="7"/>
      <c r="D415" s="7" t="s">
        <v>826</v>
      </c>
      <c r="E415" s="7">
        <v>20</v>
      </c>
      <c r="F415" s="7">
        <v>1</v>
      </c>
      <c r="G415" s="7"/>
      <c r="H415" s="7">
        <v>12012</v>
      </c>
      <c r="I415" s="7">
        <v>10</v>
      </c>
      <c r="J415" s="7">
        <v>75</v>
      </c>
      <c r="K415" s="7"/>
      <c r="L415" s="7"/>
    </row>
    <row r="416" ht="15.15" spans="1:12">
      <c r="A416" s="6"/>
      <c r="B416" s="7"/>
      <c r="C416" s="7"/>
      <c r="D416" s="7" t="s">
        <v>827</v>
      </c>
      <c r="E416" s="7">
        <v>20</v>
      </c>
      <c r="F416" s="7">
        <v>1</v>
      </c>
      <c r="G416" s="7"/>
      <c r="H416" s="7">
        <v>12012</v>
      </c>
      <c r="I416" s="7">
        <v>10</v>
      </c>
      <c r="J416" s="7">
        <v>75</v>
      </c>
      <c r="K416" s="7"/>
      <c r="L416" s="7"/>
    </row>
    <row r="417" ht="15" customHeight="1" spans="1:12">
      <c r="A417" s="6">
        <v>129</v>
      </c>
      <c r="B417" s="7" t="s">
        <v>898</v>
      </c>
      <c r="C417" s="7" t="s">
        <v>832</v>
      </c>
      <c r="D417" s="7" t="s">
        <v>831</v>
      </c>
      <c r="E417" s="7">
        <v>40</v>
      </c>
      <c r="F417" s="7">
        <v>1</v>
      </c>
      <c r="G417" s="7" t="s">
        <v>871</v>
      </c>
      <c r="H417" s="7">
        <v>4711</v>
      </c>
      <c r="I417" s="7">
        <v>10</v>
      </c>
      <c r="J417" s="7">
        <v>75</v>
      </c>
      <c r="K417" s="7" t="s">
        <v>872</v>
      </c>
      <c r="L417" s="7" t="s">
        <v>873</v>
      </c>
    </row>
    <row r="418" ht="15.15" spans="1:12">
      <c r="A418" s="6"/>
      <c r="B418" s="7"/>
      <c r="C418" s="7"/>
      <c r="D418" s="7" t="s">
        <v>836</v>
      </c>
      <c r="E418" s="7">
        <v>40</v>
      </c>
      <c r="F418" s="7">
        <v>1</v>
      </c>
      <c r="G418" s="7"/>
      <c r="H418" s="7">
        <v>4711</v>
      </c>
      <c r="I418" s="7">
        <v>10</v>
      </c>
      <c r="J418" s="7">
        <v>75</v>
      </c>
      <c r="K418" s="7"/>
      <c r="L418" s="7"/>
    </row>
    <row r="419" ht="15.15" spans="1:12">
      <c r="A419" s="6"/>
      <c r="B419" s="7"/>
      <c r="C419" s="7"/>
      <c r="D419" s="7" t="s">
        <v>837</v>
      </c>
      <c r="E419" s="7">
        <v>40</v>
      </c>
      <c r="F419" s="7">
        <v>1</v>
      </c>
      <c r="G419" s="7"/>
      <c r="H419" s="7">
        <v>4711</v>
      </c>
      <c r="I419" s="7">
        <v>10</v>
      </c>
      <c r="J419" s="7">
        <v>75</v>
      </c>
      <c r="K419" s="7"/>
      <c r="L419" s="7"/>
    </row>
    <row r="420" ht="15.15" spans="1:12">
      <c r="A420" s="6"/>
      <c r="B420" s="7"/>
      <c r="C420" s="7"/>
      <c r="D420" s="7" t="s">
        <v>838</v>
      </c>
      <c r="E420" s="7">
        <v>40</v>
      </c>
      <c r="F420" s="7">
        <v>1</v>
      </c>
      <c r="G420" s="7"/>
      <c r="H420" s="7">
        <v>4711</v>
      </c>
      <c r="I420" s="7">
        <v>10</v>
      </c>
      <c r="J420" s="7">
        <v>75</v>
      </c>
      <c r="K420" s="7"/>
      <c r="L420" s="7"/>
    </row>
    <row r="421" ht="15.15" spans="1:12">
      <c r="A421" s="6"/>
      <c r="B421" s="7"/>
      <c r="C421" s="7"/>
      <c r="D421" s="7" t="s">
        <v>839</v>
      </c>
      <c r="E421" s="7">
        <v>40</v>
      </c>
      <c r="F421" s="7">
        <v>1</v>
      </c>
      <c r="G421" s="7"/>
      <c r="H421" s="7">
        <v>4711</v>
      </c>
      <c r="I421" s="7">
        <v>10</v>
      </c>
      <c r="J421" s="7">
        <v>75</v>
      </c>
      <c r="K421" s="7"/>
      <c r="L421" s="7"/>
    </row>
    <row r="422" ht="15" customHeight="1" spans="1:12">
      <c r="A422" s="6">
        <v>130</v>
      </c>
      <c r="B422" s="7" t="s">
        <v>898</v>
      </c>
      <c r="C422" s="7" t="s">
        <v>841</v>
      </c>
      <c r="D422" s="7" t="s">
        <v>840</v>
      </c>
      <c r="E422" s="7">
        <v>25</v>
      </c>
      <c r="F422" s="7">
        <v>1</v>
      </c>
      <c r="G422" s="7" t="s">
        <v>871</v>
      </c>
      <c r="H422" s="7">
        <v>4299</v>
      </c>
      <c r="I422" s="7">
        <v>10</v>
      </c>
      <c r="J422" s="7">
        <v>75</v>
      </c>
      <c r="K422" s="7" t="s">
        <v>872</v>
      </c>
      <c r="L422" s="7" t="s">
        <v>873</v>
      </c>
    </row>
    <row r="423" ht="15.15" spans="1:12">
      <c r="A423" s="6"/>
      <c r="B423" s="7"/>
      <c r="C423" s="7"/>
      <c r="D423" s="7" t="s">
        <v>842</v>
      </c>
      <c r="E423" s="7">
        <v>25</v>
      </c>
      <c r="F423" s="7">
        <v>1</v>
      </c>
      <c r="G423" s="7"/>
      <c r="H423" s="7">
        <v>4299</v>
      </c>
      <c r="I423" s="7">
        <v>10</v>
      </c>
      <c r="J423" s="7">
        <v>75</v>
      </c>
      <c r="K423" s="7"/>
      <c r="L423" s="7"/>
    </row>
    <row r="424" ht="15.15" spans="1:12">
      <c r="A424" s="6"/>
      <c r="B424" s="7"/>
      <c r="C424" s="7"/>
      <c r="D424" s="7" t="s">
        <v>843</v>
      </c>
      <c r="E424" s="7">
        <v>25</v>
      </c>
      <c r="F424" s="7">
        <v>1</v>
      </c>
      <c r="G424" s="7"/>
      <c r="H424" s="7">
        <v>4299</v>
      </c>
      <c r="I424" s="7">
        <v>10</v>
      </c>
      <c r="J424" s="7">
        <v>75</v>
      </c>
      <c r="K424" s="7"/>
      <c r="L424" s="7"/>
    </row>
    <row r="425" ht="15.15" spans="1:12">
      <c r="A425" s="6"/>
      <c r="B425" s="7"/>
      <c r="C425" s="7"/>
      <c r="D425" s="7" t="s">
        <v>844</v>
      </c>
      <c r="E425" s="7">
        <v>25</v>
      </c>
      <c r="F425" s="7">
        <v>1</v>
      </c>
      <c r="G425" s="7"/>
      <c r="H425" s="7">
        <v>4299</v>
      </c>
      <c r="I425" s="7">
        <v>10</v>
      </c>
      <c r="J425" s="7">
        <v>75</v>
      </c>
      <c r="K425" s="7"/>
      <c r="L425" s="7"/>
    </row>
    <row r="426" ht="15" customHeight="1" spans="1:12">
      <c r="A426" s="6">
        <v>131</v>
      </c>
      <c r="B426" s="7" t="s">
        <v>898</v>
      </c>
      <c r="C426" s="7" t="s">
        <v>846</v>
      </c>
      <c r="D426" s="7" t="s">
        <v>845</v>
      </c>
      <c r="E426" s="7">
        <v>20</v>
      </c>
      <c r="F426" s="7">
        <v>1</v>
      </c>
      <c r="G426" s="7" t="s">
        <v>871</v>
      </c>
      <c r="H426" s="7">
        <v>3916</v>
      </c>
      <c r="I426" s="7">
        <v>15</v>
      </c>
      <c r="J426" s="7">
        <v>75</v>
      </c>
      <c r="K426" s="7" t="s">
        <v>872</v>
      </c>
      <c r="L426" s="7" t="s">
        <v>873</v>
      </c>
    </row>
    <row r="427" ht="15.15" spans="1:12">
      <c r="A427" s="6"/>
      <c r="B427" s="7"/>
      <c r="C427" s="7"/>
      <c r="D427" s="7" t="s">
        <v>847</v>
      </c>
      <c r="E427" s="7">
        <v>20</v>
      </c>
      <c r="F427" s="7">
        <v>1</v>
      </c>
      <c r="G427" s="7"/>
      <c r="H427" s="7">
        <v>3916</v>
      </c>
      <c r="I427" s="7">
        <v>15</v>
      </c>
      <c r="J427" s="7">
        <v>75</v>
      </c>
      <c r="K427" s="7"/>
      <c r="L427" s="7"/>
    </row>
    <row r="428" ht="15.15" spans="1:12">
      <c r="A428" s="6"/>
      <c r="B428" s="7"/>
      <c r="C428" s="7"/>
      <c r="D428" s="7" t="s">
        <v>851</v>
      </c>
      <c r="E428" s="7">
        <v>20</v>
      </c>
      <c r="F428" s="7">
        <v>1</v>
      </c>
      <c r="G428" s="7"/>
      <c r="H428" s="7">
        <v>3916</v>
      </c>
      <c r="I428" s="7">
        <v>15</v>
      </c>
      <c r="J428" s="7">
        <v>75</v>
      </c>
      <c r="K428" s="7"/>
      <c r="L428" s="7"/>
    </row>
    <row r="429" ht="15.15" spans="1:12">
      <c r="A429" s="6"/>
      <c r="B429" s="7"/>
      <c r="C429" s="7"/>
      <c r="D429" s="7" t="s">
        <v>852</v>
      </c>
      <c r="E429" s="7">
        <v>20</v>
      </c>
      <c r="F429" s="7">
        <v>1</v>
      </c>
      <c r="G429" s="7"/>
      <c r="H429" s="7">
        <v>3916</v>
      </c>
      <c r="I429" s="7">
        <v>15</v>
      </c>
      <c r="J429" s="7">
        <v>75</v>
      </c>
      <c r="K429" s="7"/>
      <c r="L429" s="7"/>
    </row>
  </sheetData>
  <mergeCells count="793">
    <mergeCell ref="A1:A2"/>
    <mergeCell ref="A3:A7"/>
    <mergeCell ref="A8:A11"/>
    <mergeCell ref="A12:A16"/>
    <mergeCell ref="A17:A19"/>
    <mergeCell ref="A20:A21"/>
    <mergeCell ref="A22:A23"/>
    <mergeCell ref="A24:A27"/>
    <mergeCell ref="A28:A32"/>
    <mergeCell ref="A33:A36"/>
    <mergeCell ref="A37:A39"/>
    <mergeCell ref="A40:A41"/>
    <mergeCell ref="A42:A46"/>
    <mergeCell ref="A47:A50"/>
    <mergeCell ref="A51:A53"/>
    <mergeCell ref="A54:A56"/>
    <mergeCell ref="A57:A58"/>
    <mergeCell ref="A59:A60"/>
    <mergeCell ref="A61:A62"/>
    <mergeCell ref="A63:A65"/>
    <mergeCell ref="A66:A67"/>
    <mergeCell ref="A68:A69"/>
    <mergeCell ref="A70:A73"/>
    <mergeCell ref="A74:A76"/>
    <mergeCell ref="A77:A78"/>
    <mergeCell ref="A79:A81"/>
    <mergeCell ref="A82:A84"/>
    <mergeCell ref="A85:A86"/>
    <mergeCell ref="A87:A89"/>
    <mergeCell ref="A90:A91"/>
    <mergeCell ref="A92:A94"/>
    <mergeCell ref="A95:A96"/>
    <mergeCell ref="A97:A99"/>
    <mergeCell ref="A100:A102"/>
    <mergeCell ref="A103:A104"/>
    <mergeCell ref="A105:A106"/>
    <mergeCell ref="A107:A110"/>
    <mergeCell ref="A111:A112"/>
    <mergeCell ref="A113:A114"/>
    <mergeCell ref="A115:A116"/>
    <mergeCell ref="A117:A119"/>
    <mergeCell ref="A120:A122"/>
    <mergeCell ref="A123:A124"/>
    <mergeCell ref="A125:A126"/>
    <mergeCell ref="A127:A128"/>
    <mergeCell ref="A129:A130"/>
    <mergeCell ref="A131:A134"/>
    <mergeCell ref="A135:A137"/>
    <mergeCell ref="A138:A140"/>
    <mergeCell ref="A141:A144"/>
    <mergeCell ref="A145:A147"/>
    <mergeCell ref="A148:A151"/>
    <mergeCell ref="A152:A154"/>
    <mergeCell ref="A155:A156"/>
    <mergeCell ref="A157:A160"/>
    <mergeCell ref="A161:A163"/>
    <mergeCell ref="A164:A165"/>
    <mergeCell ref="A166:A168"/>
    <mergeCell ref="A169:A170"/>
    <mergeCell ref="A171:A172"/>
    <mergeCell ref="A173:A176"/>
    <mergeCell ref="A177:A178"/>
    <mergeCell ref="A179:A181"/>
    <mergeCell ref="A182:A187"/>
    <mergeCell ref="A188:A190"/>
    <mergeCell ref="A191:A198"/>
    <mergeCell ref="A199:A202"/>
    <mergeCell ref="A203:A206"/>
    <mergeCell ref="A207:A210"/>
    <mergeCell ref="A211:A216"/>
    <mergeCell ref="A217:A222"/>
    <mergeCell ref="A223:A227"/>
    <mergeCell ref="A228:A230"/>
    <mergeCell ref="A231:A235"/>
    <mergeCell ref="A236:A238"/>
    <mergeCell ref="A239:A242"/>
    <mergeCell ref="A243:A244"/>
    <mergeCell ref="A245:A248"/>
    <mergeCell ref="A249:A251"/>
    <mergeCell ref="A252:A255"/>
    <mergeCell ref="A256:A257"/>
    <mergeCell ref="A258:A262"/>
    <mergeCell ref="A263:A269"/>
    <mergeCell ref="A270:A273"/>
    <mergeCell ref="A274:A276"/>
    <mergeCell ref="A277:A278"/>
    <mergeCell ref="A279:A281"/>
    <mergeCell ref="A282:A283"/>
    <mergeCell ref="A284:A285"/>
    <mergeCell ref="A286:A288"/>
    <mergeCell ref="A289:A290"/>
    <mergeCell ref="A291:A292"/>
    <mergeCell ref="A293:A294"/>
    <mergeCell ref="A295:A296"/>
    <mergeCell ref="A297:A298"/>
    <mergeCell ref="A299:A300"/>
    <mergeCell ref="A301:A302"/>
    <mergeCell ref="A303:A304"/>
    <mergeCell ref="A305:A306"/>
    <mergeCell ref="A307:A308"/>
    <mergeCell ref="A309:A311"/>
    <mergeCell ref="A312:A313"/>
    <mergeCell ref="A314:A315"/>
    <mergeCell ref="A316:A320"/>
    <mergeCell ref="A321:A322"/>
    <mergeCell ref="A323:A326"/>
    <mergeCell ref="A327:A336"/>
    <mergeCell ref="A337:A339"/>
    <mergeCell ref="A340:A342"/>
    <mergeCell ref="A343:A344"/>
    <mergeCell ref="A345:A350"/>
    <mergeCell ref="A351:A358"/>
    <mergeCell ref="A359:A363"/>
    <mergeCell ref="A364:A366"/>
    <mergeCell ref="A367:A369"/>
    <mergeCell ref="A370:A373"/>
    <mergeCell ref="A374:A375"/>
    <mergeCell ref="A376:A379"/>
    <mergeCell ref="A380:A383"/>
    <mergeCell ref="A384:A388"/>
    <mergeCell ref="A389:A393"/>
    <mergeCell ref="A394:A398"/>
    <mergeCell ref="A399:A400"/>
    <mergeCell ref="A401:A403"/>
    <mergeCell ref="A404:A405"/>
    <mergeCell ref="A406:A407"/>
    <mergeCell ref="A408:A409"/>
    <mergeCell ref="A410:A413"/>
    <mergeCell ref="A414:A416"/>
    <mergeCell ref="A417:A421"/>
    <mergeCell ref="A422:A425"/>
    <mergeCell ref="A426:A429"/>
    <mergeCell ref="B1:B2"/>
    <mergeCell ref="B3:B7"/>
    <mergeCell ref="B8:B11"/>
    <mergeCell ref="B12:B16"/>
    <mergeCell ref="B17:B19"/>
    <mergeCell ref="B20:B21"/>
    <mergeCell ref="B22:B23"/>
    <mergeCell ref="B24:B27"/>
    <mergeCell ref="B28:B32"/>
    <mergeCell ref="B33:B36"/>
    <mergeCell ref="B37:B39"/>
    <mergeCell ref="B40:B41"/>
    <mergeCell ref="B42:B46"/>
    <mergeCell ref="B47:B50"/>
    <mergeCell ref="B51:B53"/>
    <mergeCell ref="B54:B56"/>
    <mergeCell ref="B57:B58"/>
    <mergeCell ref="B59:B60"/>
    <mergeCell ref="B61:B62"/>
    <mergeCell ref="B63:B65"/>
    <mergeCell ref="B66:B67"/>
    <mergeCell ref="B68:B69"/>
    <mergeCell ref="B70:B73"/>
    <mergeCell ref="B74:B76"/>
    <mergeCell ref="B77:B78"/>
    <mergeCell ref="B79:B81"/>
    <mergeCell ref="B82:B84"/>
    <mergeCell ref="B85:B86"/>
    <mergeCell ref="B87:B89"/>
    <mergeCell ref="B90:B91"/>
    <mergeCell ref="B92:B94"/>
    <mergeCell ref="B95:B96"/>
    <mergeCell ref="B97:B99"/>
    <mergeCell ref="B100:B102"/>
    <mergeCell ref="B103:B104"/>
    <mergeCell ref="B105:B106"/>
    <mergeCell ref="B107:B110"/>
    <mergeCell ref="B111:B112"/>
    <mergeCell ref="B113:B114"/>
    <mergeCell ref="B115:B116"/>
    <mergeCell ref="B117:B119"/>
    <mergeCell ref="B120:B122"/>
    <mergeCell ref="B123:B124"/>
    <mergeCell ref="B125:B126"/>
    <mergeCell ref="B127:B128"/>
    <mergeCell ref="B129:B130"/>
    <mergeCell ref="B131:B134"/>
    <mergeCell ref="B135:B137"/>
    <mergeCell ref="B138:B140"/>
    <mergeCell ref="B141:B144"/>
    <mergeCell ref="B145:B147"/>
    <mergeCell ref="B148:B151"/>
    <mergeCell ref="B152:B154"/>
    <mergeCell ref="B155:B156"/>
    <mergeCell ref="B157:B160"/>
    <mergeCell ref="B161:B163"/>
    <mergeCell ref="B164:B165"/>
    <mergeCell ref="B166:B168"/>
    <mergeCell ref="B169:B170"/>
    <mergeCell ref="B171:B172"/>
    <mergeCell ref="B173:B176"/>
    <mergeCell ref="B177:B178"/>
    <mergeCell ref="B179:B181"/>
    <mergeCell ref="B182:B187"/>
    <mergeCell ref="B188:B190"/>
    <mergeCell ref="B191:B198"/>
    <mergeCell ref="B199:B202"/>
    <mergeCell ref="B203:B206"/>
    <mergeCell ref="B207:B210"/>
    <mergeCell ref="B211:B216"/>
    <mergeCell ref="B217:B222"/>
    <mergeCell ref="B223:B227"/>
    <mergeCell ref="B228:B230"/>
    <mergeCell ref="B231:B235"/>
    <mergeCell ref="B236:B238"/>
    <mergeCell ref="B239:B242"/>
    <mergeCell ref="B243:B244"/>
    <mergeCell ref="B245:B248"/>
    <mergeCell ref="B249:B251"/>
    <mergeCell ref="B252:B255"/>
    <mergeCell ref="B256:B257"/>
    <mergeCell ref="B258:B262"/>
    <mergeCell ref="B263:B269"/>
    <mergeCell ref="B270:B273"/>
    <mergeCell ref="B274:B276"/>
    <mergeCell ref="B277:B278"/>
    <mergeCell ref="B279:B281"/>
    <mergeCell ref="B282:B283"/>
    <mergeCell ref="B284:B285"/>
    <mergeCell ref="B286:B288"/>
    <mergeCell ref="B289:B290"/>
    <mergeCell ref="B291:B292"/>
    <mergeCell ref="B293:B294"/>
    <mergeCell ref="B295:B296"/>
    <mergeCell ref="B297:B298"/>
    <mergeCell ref="B299:B300"/>
    <mergeCell ref="B301:B302"/>
    <mergeCell ref="B303:B304"/>
    <mergeCell ref="B305:B306"/>
    <mergeCell ref="B307:B308"/>
    <mergeCell ref="B309:B311"/>
    <mergeCell ref="B312:B313"/>
    <mergeCell ref="B314:B315"/>
    <mergeCell ref="B316:B320"/>
    <mergeCell ref="B321:B322"/>
    <mergeCell ref="B323:B326"/>
    <mergeCell ref="B327:B336"/>
    <mergeCell ref="B337:B339"/>
    <mergeCell ref="B340:B342"/>
    <mergeCell ref="B343:B344"/>
    <mergeCell ref="B345:B350"/>
    <mergeCell ref="B351:B358"/>
    <mergeCell ref="B359:B363"/>
    <mergeCell ref="B364:B366"/>
    <mergeCell ref="B367:B369"/>
    <mergeCell ref="B370:B373"/>
    <mergeCell ref="B374:B375"/>
    <mergeCell ref="B376:B379"/>
    <mergeCell ref="B380:B383"/>
    <mergeCell ref="B384:B388"/>
    <mergeCell ref="B389:B393"/>
    <mergeCell ref="B394:B398"/>
    <mergeCell ref="B399:B400"/>
    <mergeCell ref="B401:B403"/>
    <mergeCell ref="B404:B405"/>
    <mergeCell ref="B406:B407"/>
    <mergeCell ref="B408:B409"/>
    <mergeCell ref="B410:B413"/>
    <mergeCell ref="B414:B416"/>
    <mergeCell ref="B417:B421"/>
    <mergeCell ref="B422:B425"/>
    <mergeCell ref="B426:B429"/>
    <mergeCell ref="C1:C2"/>
    <mergeCell ref="C3:C7"/>
    <mergeCell ref="C8:C11"/>
    <mergeCell ref="C12:C16"/>
    <mergeCell ref="C17:C19"/>
    <mergeCell ref="C20:C21"/>
    <mergeCell ref="C22:C23"/>
    <mergeCell ref="C24:C27"/>
    <mergeCell ref="C28:C32"/>
    <mergeCell ref="C33:C36"/>
    <mergeCell ref="C37:C39"/>
    <mergeCell ref="C40:C41"/>
    <mergeCell ref="C42:C46"/>
    <mergeCell ref="C47:C50"/>
    <mergeCell ref="C51:C53"/>
    <mergeCell ref="C54:C56"/>
    <mergeCell ref="C57:C58"/>
    <mergeCell ref="C59:C60"/>
    <mergeCell ref="C61:C62"/>
    <mergeCell ref="C63:C65"/>
    <mergeCell ref="C66:C67"/>
    <mergeCell ref="C68:C69"/>
    <mergeCell ref="C70:C73"/>
    <mergeCell ref="C74:C76"/>
    <mergeCell ref="C77:C78"/>
    <mergeCell ref="C79:C81"/>
    <mergeCell ref="C82:C84"/>
    <mergeCell ref="C85:C86"/>
    <mergeCell ref="C87:C89"/>
    <mergeCell ref="C90:C91"/>
    <mergeCell ref="C92:C94"/>
    <mergeCell ref="C95:C96"/>
    <mergeCell ref="C97:C99"/>
    <mergeCell ref="C100:C102"/>
    <mergeCell ref="C103:C104"/>
    <mergeCell ref="C105:C106"/>
    <mergeCell ref="C107:C110"/>
    <mergeCell ref="C111:C112"/>
    <mergeCell ref="C113:C114"/>
    <mergeCell ref="C115:C116"/>
    <mergeCell ref="C117:C119"/>
    <mergeCell ref="C120:C122"/>
    <mergeCell ref="C123:C124"/>
    <mergeCell ref="C125:C126"/>
    <mergeCell ref="C127:C128"/>
    <mergeCell ref="C129:C130"/>
    <mergeCell ref="C131:C134"/>
    <mergeCell ref="C135:C137"/>
    <mergeCell ref="C138:C140"/>
    <mergeCell ref="C141:C144"/>
    <mergeCell ref="C145:C147"/>
    <mergeCell ref="C148:C151"/>
    <mergeCell ref="C152:C154"/>
    <mergeCell ref="C155:C156"/>
    <mergeCell ref="C157:C160"/>
    <mergeCell ref="C161:C163"/>
    <mergeCell ref="C164:C165"/>
    <mergeCell ref="C166:C168"/>
    <mergeCell ref="C169:C170"/>
    <mergeCell ref="C171:C172"/>
    <mergeCell ref="C173:C176"/>
    <mergeCell ref="C177:C178"/>
    <mergeCell ref="C179:C181"/>
    <mergeCell ref="C182:C187"/>
    <mergeCell ref="C188:C190"/>
    <mergeCell ref="C191:C198"/>
    <mergeCell ref="C199:C202"/>
    <mergeCell ref="C203:C206"/>
    <mergeCell ref="C207:C210"/>
    <mergeCell ref="C211:C216"/>
    <mergeCell ref="C217:C222"/>
    <mergeCell ref="C223:C227"/>
    <mergeCell ref="C228:C230"/>
    <mergeCell ref="C231:C235"/>
    <mergeCell ref="C236:C238"/>
    <mergeCell ref="C239:C242"/>
    <mergeCell ref="C243:C244"/>
    <mergeCell ref="C245:C248"/>
    <mergeCell ref="C249:C251"/>
    <mergeCell ref="C252:C255"/>
    <mergeCell ref="C256:C257"/>
    <mergeCell ref="C258:C262"/>
    <mergeCell ref="C263:C269"/>
    <mergeCell ref="C270:C273"/>
    <mergeCell ref="C274:C276"/>
    <mergeCell ref="C277:C278"/>
    <mergeCell ref="C279:C281"/>
    <mergeCell ref="C282:C283"/>
    <mergeCell ref="C284:C285"/>
    <mergeCell ref="C286:C288"/>
    <mergeCell ref="C289:C290"/>
    <mergeCell ref="C291:C292"/>
    <mergeCell ref="C293:C294"/>
    <mergeCell ref="C295:C296"/>
    <mergeCell ref="C297:C298"/>
    <mergeCell ref="C299:C300"/>
    <mergeCell ref="C301:C302"/>
    <mergeCell ref="C309:C311"/>
    <mergeCell ref="C312:C313"/>
    <mergeCell ref="C314:C315"/>
    <mergeCell ref="C316:C320"/>
    <mergeCell ref="C321:C322"/>
    <mergeCell ref="C323:C326"/>
    <mergeCell ref="C327:C336"/>
    <mergeCell ref="C337:C339"/>
    <mergeCell ref="C340:C342"/>
    <mergeCell ref="C343:C344"/>
    <mergeCell ref="C345:C350"/>
    <mergeCell ref="C351:C358"/>
    <mergeCell ref="C359:C363"/>
    <mergeCell ref="C364:C366"/>
    <mergeCell ref="C367:C369"/>
    <mergeCell ref="C370:C373"/>
    <mergeCell ref="C374:C375"/>
    <mergeCell ref="C376:C379"/>
    <mergeCell ref="C380:C383"/>
    <mergeCell ref="C384:C388"/>
    <mergeCell ref="C389:C393"/>
    <mergeCell ref="C394:C398"/>
    <mergeCell ref="C399:C400"/>
    <mergeCell ref="C401:C403"/>
    <mergeCell ref="C404:C405"/>
    <mergeCell ref="C406:C407"/>
    <mergeCell ref="C408:C409"/>
    <mergeCell ref="C410:C413"/>
    <mergeCell ref="C414:C416"/>
    <mergeCell ref="C417:C421"/>
    <mergeCell ref="C422:C425"/>
    <mergeCell ref="C426:C429"/>
    <mergeCell ref="D1:D2"/>
    <mergeCell ref="E1:E2"/>
    <mergeCell ref="F1:F2"/>
    <mergeCell ref="G1:G2"/>
    <mergeCell ref="G3:G7"/>
    <mergeCell ref="G8:G11"/>
    <mergeCell ref="G12:G16"/>
    <mergeCell ref="G17:G19"/>
    <mergeCell ref="G20:G21"/>
    <mergeCell ref="G22:G23"/>
    <mergeCell ref="G24:G27"/>
    <mergeCell ref="G28:G32"/>
    <mergeCell ref="G33:G36"/>
    <mergeCell ref="G37:G39"/>
    <mergeCell ref="G40:G41"/>
    <mergeCell ref="G42:G46"/>
    <mergeCell ref="G47:G50"/>
    <mergeCell ref="G51:G53"/>
    <mergeCell ref="G54:G56"/>
    <mergeCell ref="G57:G58"/>
    <mergeCell ref="G59:G60"/>
    <mergeCell ref="G61:G62"/>
    <mergeCell ref="G63:G65"/>
    <mergeCell ref="G66:G67"/>
    <mergeCell ref="G68:G69"/>
    <mergeCell ref="G70:G73"/>
    <mergeCell ref="G74:G76"/>
    <mergeCell ref="G77:G78"/>
    <mergeCell ref="G79:G81"/>
    <mergeCell ref="G82:G84"/>
    <mergeCell ref="G85:G86"/>
    <mergeCell ref="G87:G89"/>
    <mergeCell ref="G90:G91"/>
    <mergeCell ref="G92:G94"/>
    <mergeCell ref="G95:G96"/>
    <mergeCell ref="G97:G99"/>
    <mergeCell ref="G100:G102"/>
    <mergeCell ref="G103:G104"/>
    <mergeCell ref="G105:G106"/>
    <mergeCell ref="G107:G110"/>
    <mergeCell ref="G111:G112"/>
    <mergeCell ref="G113:G114"/>
    <mergeCell ref="G115:G116"/>
    <mergeCell ref="G117:G119"/>
    <mergeCell ref="G120:G122"/>
    <mergeCell ref="G123:G124"/>
    <mergeCell ref="G125:G126"/>
    <mergeCell ref="G127:G128"/>
    <mergeCell ref="G129:G130"/>
    <mergeCell ref="G131:G134"/>
    <mergeCell ref="G135:G137"/>
    <mergeCell ref="G138:G140"/>
    <mergeCell ref="G141:G144"/>
    <mergeCell ref="G145:G147"/>
    <mergeCell ref="G148:G151"/>
    <mergeCell ref="G152:G154"/>
    <mergeCell ref="G155:G156"/>
    <mergeCell ref="G157:G160"/>
    <mergeCell ref="G161:G163"/>
    <mergeCell ref="G164:G165"/>
    <mergeCell ref="G166:G168"/>
    <mergeCell ref="G169:G170"/>
    <mergeCell ref="G171:G172"/>
    <mergeCell ref="G173:G176"/>
    <mergeCell ref="G177:G178"/>
    <mergeCell ref="G179:G181"/>
    <mergeCell ref="G182:G187"/>
    <mergeCell ref="G188:G190"/>
    <mergeCell ref="G191:G198"/>
    <mergeCell ref="G199:G202"/>
    <mergeCell ref="G203:G206"/>
    <mergeCell ref="G207:G210"/>
    <mergeCell ref="G211:G216"/>
    <mergeCell ref="G217:G222"/>
    <mergeCell ref="G223:G227"/>
    <mergeCell ref="G228:G230"/>
    <mergeCell ref="G231:G235"/>
    <mergeCell ref="G236:G238"/>
    <mergeCell ref="G239:G242"/>
    <mergeCell ref="G243:G244"/>
    <mergeCell ref="G245:G248"/>
    <mergeCell ref="G249:G251"/>
    <mergeCell ref="G252:G255"/>
    <mergeCell ref="G256:G257"/>
    <mergeCell ref="G258:G262"/>
    <mergeCell ref="G263:G269"/>
    <mergeCell ref="G270:G273"/>
    <mergeCell ref="G274:G276"/>
    <mergeCell ref="G277:G278"/>
    <mergeCell ref="G279:G281"/>
    <mergeCell ref="G282:G283"/>
    <mergeCell ref="G284:G285"/>
    <mergeCell ref="G286:G288"/>
    <mergeCell ref="G289:G290"/>
    <mergeCell ref="G291:G292"/>
    <mergeCell ref="G293:G294"/>
    <mergeCell ref="G295:G296"/>
    <mergeCell ref="G297:G298"/>
    <mergeCell ref="G299:G300"/>
    <mergeCell ref="G301:G302"/>
    <mergeCell ref="G303:G304"/>
    <mergeCell ref="G305:G306"/>
    <mergeCell ref="G307:G308"/>
    <mergeCell ref="G309:G311"/>
    <mergeCell ref="G312:G313"/>
    <mergeCell ref="G314:G315"/>
    <mergeCell ref="G316:G320"/>
    <mergeCell ref="G321:G322"/>
    <mergeCell ref="G323:G326"/>
    <mergeCell ref="G327:G336"/>
    <mergeCell ref="G337:G339"/>
    <mergeCell ref="G340:G342"/>
    <mergeCell ref="G343:G344"/>
    <mergeCell ref="G345:G350"/>
    <mergeCell ref="G351:G358"/>
    <mergeCell ref="G359:G363"/>
    <mergeCell ref="G364:G366"/>
    <mergeCell ref="G367:G369"/>
    <mergeCell ref="G370:G373"/>
    <mergeCell ref="G374:G375"/>
    <mergeCell ref="G376:G379"/>
    <mergeCell ref="G380:G383"/>
    <mergeCell ref="G384:G388"/>
    <mergeCell ref="G389:G393"/>
    <mergeCell ref="G394:G398"/>
    <mergeCell ref="G399:G400"/>
    <mergeCell ref="G401:G403"/>
    <mergeCell ref="G404:G405"/>
    <mergeCell ref="G406:G407"/>
    <mergeCell ref="G408:G409"/>
    <mergeCell ref="G410:G413"/>
    <mergeCell ref="G414:G416"/>
    <mergeCell ref="G417:G421"/>
    <mergeCell ref="G422:G425"/>
    <mergeCell ref="G426:G429"/>
    <mergeCell ref="I1:I2"/>
    <mergeCell ref="J1:J2"/>
    <mergeCell ref="K1:K2"/>
    <mergeCell ref="K3:K7"/>
    <mergeCell ref="K8:K11"/>
    <mergeCell ref="K12:K16"/>
    <mergeCell ref="K17:K19"/>
    <mergeCell ref="K20:K21"/>
    <mergeCell ref="K22:K23"/>
    <mergeCell ref="K24:K27"/>
    <mergeCell ref="K28:K32"/>
    <mergeCell ref="K33:K36"/>
    <mergeCell ref="K37:K39"/>
    <mergeCell ref="K40:K41"/>
    <mergeCell ref="K42:K46"/>
    <mergeCell ref="K47:K50"/>
    <mergeCell ref="K51:K53"/>
    <mergeCell ref="K54:K56"/>
    <mergeCell ref="K57:K58"/>
    <mergeCell ref="K59:K60"/>
    <mergeCell ref="K61:K62"/>
    <mergeCell ref="K63:K65"/>
    <mergeCell ref="K66:K67"/>
    <mergeCell ref="K68:K69"/>
    <mergeCell ref="K70:K73"/>
    <mergeCell ref="K74:K76"/>
    <mergeCell ref="K77:K78"/>
    <mergeCell ref="K79:K81"/>
    <mergeCell ref="K82:K84"/>
    <mergeCell ref="K85:K86"/>
    <mergeCell ref="K87:K89"/>
    <mergeCell ref="K90:K91"/>
    <mergeCell ref="K92:K94"/>
    <mergeCell ref="K95:K96"/>
    <mergeCell ref="K97:K99"/>
    <mergeCell ref="K100:K102"/>
    <mergeCell ref="K103:K104"/>
    <mergeCell ref="K105:K106"/>
    <mergeCell ref="K107:K110"/>
    <mergeCell ref="K111:K112"/>
    <mergeCell ref="K113:K114"/>
    <mergeCell ref="K115:K116"/>
    <mergeCell ref="K117:K119"/>
    <mergeCell ref="K120:K122"/>
    <mergeCell ref="K123:K124"/>
    <mergeCell ref="K125:K126"/>
    <mergeCell ref="K127:K128"/>
    <mergeCell ref="K129:K130"/>
    <mergeCell ref="K131:K134"/>
    <mergeCell ref="K135:K137"/>
    <mergeCell ref="K138:K140"/>
    <mergeCell ref="K141:K144"/>
    <mergeCell ref="K145:K147"/>
    <mergeCell ref="K148:K151"/>
    <mergeCell ref="K152:K154"/>
    <mergeCell ref="K155:K156"/>
    <mergeCell ref="K157:K160"/>
    <mergeCell ref="K161:K163"/>
    <mergeCell ref="K164:K165"/>
    <mergeCell ref="K166:K168"/>
    <mergeCell ref="K169:K170"/>
    <mergeCell ref="K171:K172"/>
    <mergeCell ref="K173:K176"/>
    <mergeCell ref="K177:K178"/>
    <mergeCell ref="K179:K181"/>
    <mergeCell ref="K182:K187"/>
    <mergeCell ref="K188:K190"/>
    <mergeCell ref="K191:K198"/>
    <mergeCell ref="K199:K202"/>
    <mergeCell ref="K203:K206"/>
    <mergeCell ref="K207:K210"/>
    <mergeCell ref="K211:K216"/>
    <mergeCell ref="K217:K222"/>
    <mergeCell ref="K223:K227"/>
    <mergeCell ref="K228:K230"/>
    <mergeCell ref="K231:K235"/>
    <mergeCell ref="K236:K238"/>
    <mergeCell ref="K239:K242"/>
    <mergeCell ref="K243:K244"/>
    <mergeCell ref="K245:K248"/>
    <mergeCell ref="K249:K251"/>
    <mergeCell ref="K252:K255"/>
    <mergeCell ref="K256:K257"/>
    <mergeCell ref="K258:K262"/>
    <mergeCell ref="K263:K269"/>
    <mergeCell ref="K270:K273"/>
    <mergeCell ref="K274:K276"/>
    <mergeCell ref="K277:K278"/>
    <mergeCell ref="K279:K281"/>
    <mergeCell ref="K282:K283"/>
    <mergeCell ref="K284:K285"/>
    <mergeCell ref="K286:K288"/>
    <mergeCell ref="K289:K290"/>
    <mergeCell ref="K291:K292"/>
    <mergeCell ref="K293:K294"/>
    <mergeCell ref="K295:K296"/>
    <mergeCell ref="K297:K298"/>
    <mergeCell ref="K299:K300"/>
    <mergeCell ref="K301:K302"/>
    <mergeCell ref="K303:K304"/>
    <mergeCell ref="K305:K306"/>
    <mergeCell ref="K307:K308"/>
    <mergeCell ref="K309:K311"/>
    <mergeCell ref="K312:K313"/>
    <mergeCell ref="K314:K315"/>
    <mergeCell ref="K316:K320"/>
    <mergeCell ref="K321:K322"/>
    <mergeCell ref="K323:K326"/>
    <mergeCell ref="K327:K336"/>
    <mergeCell ref="K337:K339"/>
    <mergeCell ref="K340:K342"/>
    <mergeCell ref="K343:K344"/>
    <mergeCell ref="K345:K350"/>
    <mergeCell ref="K351:K358"/>
    <mergeCell ref="K359:K363"/>
    <mergeCell ref="K364:K366"/>
    <mergeCell ref="K367:K369"/>
    <mergeCell ref="K370:K373"/>
    <mergeCell ref="K374:K375"/>
    <mergeCell ref="K376:K379"/>
    <mergeCell ref="K380:K383"/>
    <mergeCell ref="K384:K388"/>
    <mergeCell ref="K389:K393"/>
    <mergeCell ref="K394:K398"/>
    <mergeCell ref="K399:K400"/>
    <mergeCell ref="K401:K403"/>
    <mergeCell ref="K404:K405"/>
    <mergeCell ref="K406:K407"/>
    <mergeCell ref="K408:K409"/>
    <mergeCell ref="K410:K413"/>
    <mergeCell ref="K414:K416"/>
    <mergeCell ref="K417:K421"/>
    <mergeCell ref="K422:K425"/>
    <mergeCell ref="K426:K429"/>
    <mergeCell ref="L1:L2"/>
    <mergeCell ref="L3:L7"/>
    <mergeCell ref="L8:L11"/>
    <mergeCell ref="L12:L16"/>
    <mergeCell ref="L17:L19"/>
    <mergeCell ref="L20:L21"/>
    <mergeCell ref="L22:L23"/>
    <mergeCell ref="L24:L27"/>
    <mergeCell ref="L28:L32"/>
    <mergeCell ref="L33:L36"/>
    <mergeCell ref="L37:L39"/>
    <mergeCell ref="L40:L41"/>
    <mergeCell ref="L42:L46"/>
    <mergeCell ref="L47:L50"/>
    <mergeCell ref="L51:L53"/>
    <mergeCell ref="L54:L56"/>
    <mergeCell ref="L57:L58"/>
    <mergeCell ref="L59:L60"/>
    <mergeCell ref="L61:L62"/>
    <mergeCell ref="L63:L65"/>
    <mergeCell ref="L66:L67"/>
    <mergeCell ref="L68:L69"/>
    <mergeCell ref="L70:L73"/>
    <mergeCell ref="L74:L76"/>
    <mergeCell ref="L77:L78"/>
    <mergeCell ref="L79:L81"/>
    <mergeCell ref="L82:L84"/>
    <mergeCell ref="L85:L86"/>
    <mergeCell ref="L87:L89"/>
    <mergeCell ref="L90:L91"/>
    <mergeCell ref="L92:L94"/>
    <mergeCell ref="L95:L96"/>
    <mergeCell ref="L97:L99"/>
    <mergeCell ref="L100:L102"/>
    <mergeCell ref="L103:L104"/>
    <mergeCell ref="L105:L106"/>
    <mergeCell ref="L107:L110"/>
    <mergeCell ref="L111:L112"/>
    <mergeCell ref="L113:L114"/>
    <mergeCell ref="L115:L116"/>
    <mergeCell ref="L117:L119"/>
    <mergeCell ref="L120:L122"/>
    <mergeCell ref="L123:L124"/>
    <mergeCell ref="L125:L126"/>
    <mergeCell ref="L127:L128"/>
    <mergeCell ref="L129:L130"/>
    <mergeCell ref="L131:L134"/>
    <mergeCell ref="L135:L137"/>
    <mergeCell ref="L138:L140"/>
    <mergeCell ref="L141:L144"/>
    <mergeCell ref="L145:L147"/>
    <mergeCell ref="L148:L151"/>
    <mergeCell ref="L152:L154"/>
    <mergeCell ref="L155:L156"/>
    <mergeCell ref="L157:L160"/>
    <mergeCell ref="L161:L163"/>
    <mergeCell ref="L164:L165"/>
    <mergeCell ref="L166:L168"/>
    <mergeCell ref="L169:L170"/>
    <mergeCell ref="L171:L172"/>
    <mergeCell ref="L173:L176"/>
    <mergeCell ref="L177:L178"/>
    <mergeCell ref="L179:L181"/>
    <mergeCell ref="L182:L187"/>
    <mergeCell ref="L188:L190"/>
    <mergeCell ref="L191:L198"/>
    <mergeCell ref="L199:L202"/>
    <mergeCell ref="L203:L206"/>
    <mergeCell ref="L207:L210"/>
    <mergeCell ref="L211:L216"/>
    <mergeCell ref="L217:L222"/>
    <mergeCell ref="L223:L227"/>
    <mergeCell ref="L228:L230"/>
    <mergeCell ref="L231:L235"/>
    <mergeCell ref="L236:L238"/>
    <mergeCell ref="L239:L242"/>
    <mergeCell ref="L243:L244"/>
    <mergeCell ref="L245:L248"/>
    <mergeCell ref="L249:L251"/>
    <mergeCell ref="L252:L255"/>
    <mergeCell ref="L256:L257"/>
    <mergeCell ref="L258:L262"/>
    <mergeCell ref="L263:L269"/>
    <mergeCell ref="L270:L273"/>
    <mergeCell ref="L274:L276"/>
    <mergeCell ref="L277:L278"/>
    <mergeCell ref="L279:L281"/>
    <mergeCell ref="L282:L283"/>
    <mergeCell ref="L284:L285"/>
    <mergeCell ref="L286:L288"/>
    <mergeCell ref="L289:L290"/>
    <mergeCell ref="L291:L292"/>
    <mergeCell ref="L293:L294"/>
    <mergeCell ref="L295:L296"/>
    <mergeCell ref="L297:L298"/>
    <mergeCell ref="L299:L300"/>
    <mergeCell ref="L301:L302"/>
    <mergeCell ref="L303:L304"/>
    <mergeCell ref="L305:L306"/>
    <mergeCell ref="L307:L308"/>
    <mergeCell ref="L312:L313"/>
    <mergeCell ref="L314:L315"/>
    <mergeCell ref="L316:L320"/>
    <mergeCell ref="L321:L322"/>
    <mergeCell ref="L323:L326"/>
    <mergeCell ref="L327:L336"/>
    <mergeCell ref="L337:L339"/>
    <mergeCell ref="L340:L342"/>
    <mergeCell ref="L343:L344"/>
    <mergeCell ref="L345:L350"/>
    <mergeCell ref="L351:L358"/>
    <mergeCell ref="L359:L363"/>
    <mergeCell ref="L364:L366"/>
    <mergeCell ref="L367:L369"/>
    <mergeCell ref="L370:L373"/>
    <mergeCell ref="L374:L375"/>
    <mergeCell ref="L376:L379"/>
    <mergeCell ref="L380:L383"/>
    <mergeCell ref="L384:L388"/>
    <mergeCell ref="L389:L393"/>
    <mergeCell ref="L394:L398"/>
    <mergeCell ref="L399:L400"/>
    <mergeCell ref="L401:L403"/>
    <mergeCell ref="L404:L405"/>
    <mergeCell ref="L406:L407"/>
    <mergeCell ref="L408:L409"/>
    <mergeCell ref="L410:L413"/>
    <mergeCell ref="L414:L416"/>
    <mergeCell ref="L417:L421"/>
    <mergeCell ref="L422:L425"/>
    <mergeCell ref="L426:L42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结果统计表</vt:lpstr>
      <vt:lpstr>废标包统计</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Genertec</dc:creator>
  <cp:lastModifiedBy>首科会议中心</cp:lastModifiedBy>
  <dcterms:created xsi:type="dcterms:W3CDTF">2020-07-23T14:36:00Z</dcterms:created>
  <dcterms:modified xsi:type="dcterms:W3CDTF">2020-07-24T09:41:29Z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